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4" activeTab="11"/>
  </bookViews>
  <sheets>
    <sheet name="picture_basic data" sheetId="1" r:id="rId1"/>
    <sheet name="basic data" sheetId="2" r:id="rId2"/>
    <sheet name="Excercise1_solved" sheetId="3" r:id="rId3"/>
    <sheet name="Άσκηση 2" sheetId="4" r:id="rId4"/>
    <sheet name="Άσκηση 3" sheetId="5" r:id="rId5"/>
    <sheet name="Άσκηση 4" sheetId="6" r:id="rId6"/>
    <sheet name="Άσκηση 5" sheetId="7" r:id="rId7"/>
    <sheet name="Άσκηση 6" sheetId="8" r:id="rId8"/>
    <sheet name="Άσκηση 7" sheetId="9" r:id="rId9"/>
    <sheet name="Άσκηση 8" sheetId="10" r:id="rId10"/>
    <sheet name="Άσκηση 9-11" sheetId="11" r:id="rId11"/>
    <sheet name="Άσκηση 12" sheetId="12" r:id="rId12"/>
    <sheet name="Sheet6" sheetId="13" r:id="rId13"/>
  </sheets>
  <externalReferences>
    <externalReference r:id="rId16"/>
    <externalReference r:id="rId17"/>
  </externalReferences>
  <definedNames/>
  <calcPr fullCalcOnLoad="1"/>
</workbook>
</file>

<file path=xl/sharedStrings.xml><?xml version="1.0" encoding="utf-8"?>
<sst xmlns="http://schemas.openxmlformats.org/spreadsheetml/2006/main" count="159" uniqueCount="91">
  <si>
    <t xml:space="preserve">        OBJECTIVE FUNCTION VALUE</t>
  </si>
  <si>
    <t xml:space="preserve">  VARIABLE        VALUE          REDUCED COST</t>
  </si>
  <si>
    <t xml:space="preserve">        X5         0.000000          1.000000</t>
  </si>
  <si>
    <t xml:space="preserve">        X7         0.000000          1.000000</t>
  </si>
  <si>
    <t xml:space="preserve">        X8         0.000000          1.000000</t>
  </si>
  <si>
    <t xml:space="preserve">       X13         0.000000          1.000000</t>
  </si>
  <si>
    <t>minimize</t>
  </si>
  <si>
    <t>Subject to</t>
  </si>
  <si>
    <t>End</t>
  </si>
  <si>
    <t>x1 + x2 + x3 + x4 + x5 + x6 + x7 + x8 + x9 + x10 + x11 + x12 + x13 + x14 + x15</t>
  </si>
  <si>
    <t>x1 + x3 + x4 + x5 + x6 + x7 + x8 + x11 + x12 + x13 + x14 + x15 &gt;=  1</t>
  </si>
  <si>
    <t>x3 + x9 + x12 + x13 + x14 + x15 &gt;=  1</t>
  </si>
  <si>
    <t>x1 + x6 + x10 + x13 &gt;=  1</t>
  </si>
  <si>
    <t>x10 + x11 &gt;=  1</t>
  </si>
  <si>
    <t>x15 &gt;=  1</t>
  </si>
  <si>
    <t>x1 + x2 + x4 + x6 &gt;=  1</t>
  </si>
  <si>
    <t>x2 + x3 + x4 + x5 + x9 + x12 + x14 + x15 &gt;=  1</t>
  </si>
  <si>
    <t>x10 + x12 + x14 &gt;=  1</t>
  </si>
  <si>
    <t>x8 + x12 + x13 + x14 + x15 &gt;=  1</t>
  </si>
  <si>
    <t>x3 + x9 + x11 &gt;=  1</t>
  </si>
  <si>
    <t>Int x1</t>
  </si>
  <si>
    <t>Int x2</t>
  </si>
  <si>
    <t>Int x3</t>
  </si>
  <si>
    <t>Int x4</t>
  </si>
  <si>
    <t>Int x5</t>
  </si>
  <si>
    <t>Int x6</t>
  </si>
  <si>
    <t>Int x7</t>
  </si>
  <si>
    <t>Int x8</t>
  </si>
  <si>
    <t>Int x9</t>
  </si>
  <si>
    <t>Int x10</t>
  </si>
  <si>
    <t>Int x11</t>
  </si>
  <si>
    <t>Int x12</t>
  </si>
  <si>
    <t>Int x13</t>
  </si>
  <si>
    <t>Int x14</t>
  </si>
  <si>
    <t>Int x15</t>
  </si>
  <si>
    <t>LP OPTIMUM FOUND AT STEP     11</t>
  </si>
  <si>
    <t xml:space="preserve"> OBJECTIVE VALUE =   4.00000000</t>
  </si>
  <si>
    <t xml:space="preserve"> NEW INTEGER SOLUTION OF    4.00000000     AT BRANCH      0 PIVOT      11</t>
  </si>
  <si>
    <t xml:space="preserve"> RE-INSTALLING BEST SOLUTION...</t>
  </si>
  <si>
    <t xml:space="preserve">        1)      4.000000</t>
  </si>
  <si>
    <t xml:space="preserve">        X1         0.000000          1.000000</t>
  </si>
  <si>
    <t xml:space="preserve">        X2         0.000000          1.000000</t>
  </si>
  <si>
    <t xml:space="preserve">        X3         0.000000          1.000000</t>
  </si>
  <si>
    <t xml:space="preserve">        X4         0.000000          1.000000</t>
  </si>
  <si>
    <t xml:space="preserve">        X6         1.000000          1.000000</t>
  </si>
  <si>
    <t xml:space="preserve">        X9         0.000000          1.000000</t>
  </si>
  <si>
    <t xml:space="preserve">       X10         0.000000          1.000000</t>
  </si>
  <si>
    <t xml:space="preserve">       X11         1.000000          1.000000</t>
  </si>
  <si>
    <t xml:space="preserve">       X12         0.000000          1.000000</t>
  </si>
  <si>
    <t xml:space="preserve">       X14         1.000000          1.000000</t>
  </si>
  <si>
    <t xml:space="preserve">       X15         1.000000          1.000000</t>
  </si>
  <si>
    <t xml:space="preserve">       ROW   SLACK OR SURPLUS     DUAL PRICES</t>
  </si>
  <si>
    <t xml:space="preserve">        2)         3.000000          0.000000</t>
  </si>
  <si>
    <t xml:space="preserve">        3)         1.000000          0.000000</t>
  </si>
  <si>
    <t xml:space="preserve">        4)         0.000000          0.000000</t>
  </si>
  <si>
    <t xml:space="preserve">        5)         0.000000          0.000000</t>
  </si>
  <si>
    <t xml:space="preserve">        6)         0.000000          0.000000</t>
  </si>
  <si>
    <t xml:space="preserve">        7)         0.000000          0.000000</t>
  </si>
  <si>
    <t xml:space="preserve">        8)         1.000000          0.000000</t>
  </si>
  <si>
    <t xml:space="preserve">        9)         0.000000          0.000000</t>
  </si>
  <si>
    <t xml:space="preserve">       10)         1.000000          0.000000</t>
  </si>
  <si>
    <t xml:space="preserve">       11)         0.000000          0.000000</t>
  </si>
  <si>
    <t xml:space="preserve"> NO. ITERATIONS=      11</t>
  </si>
  <si>
    <t xml:space="preserve"> BRANCHES=    0 DETERM.=  1.000E    0</t>
  </si>
  <si>
    <t>ΕΙΔΗ</t>
  </si>
  <si>
    <t>ΠΕΡΙΟΧΕΣ</t>
  </si>
  <si>
    <t>TOTAL</t>
  </si>
  <si>
    <t>Υπάρχοντα είδη σε κάθε περιοχή</t>
  </si>
  <si>
    <t>Μέγεθος επιφάνειας σε κάθε περιοχή</t>
  </si>
  <si>
    <t>Υπάρχοντα άτομα/είδος σε κάθε περιοχή</t>
  </si>
  <si>
    <t>περιοχή που καταλαμβάνει κάθε είδος</t>
  </si>
  <si>
    <t>Είδος</t>
  </si>
  <si>
    <t>Σ-έκταση</t>
  </si>
  <si>
    <t>Επίπεδο προστασίας (%)</t>
  </si>
  <si>
    <t>ΠΕΡΙΟΧΕΣ (#)</t>
  </si>
  <si>
    <t>% της συνολικής έκτασης κατανομής του είδους που καλύπτει κάθε περιοχή</t>
  </si>
  <si>
    <t>% της συνολικής έκτασης κατανομής του είδους που καλύπτει (βρίσκεται σε) κάθε περιοχή</t>
  </si>
  <si>
    <t>Minimize</t>
  </si>
  <si>
    <t>6 x1 + 4 x2 + 6 x3 + 6 x4 + 5 x5 + 6 x6 + 9 x7 + 7 x8 + 3 x9 + 5 x10 + 2 x11 + 3 x12 + 10 x13 + 9 x14 + 4 x15</t>
  </si>
  <si>
    <t>8 x1 + 8 x3 + 8 x4 + 7 x5 + 8 x6 + 12 x7 + 10 x8 + 3 x11 + 4 x12 + 14 x13 + 12 x14 + 5 x15 &gt;= 20</t>
  </si>
  <si>
    <t>17x3 + 9x9 + 9x12 + 29x13 + 26x14 + 11x15 &gt;=  20</t>
  </si>
  <si>
    <t>22x1 + 22x6 + 19x10 + 37x13 &gt;=  20</t>
  </si>
  <si>
    <t>71x10 + 29x11 &gt;=  20</t>
  </si>
  <si>
    <t>100x15 &gt;=  20</t>
  </si>
  <si>
    <t>27x1 + 18x2 + 27x4 + 27x6 &gt;=  20</t>
  </si>
  <si>
    <t>10x2 + 15x3 + 15x4 + 13x5 + 8x9 + 8x12 + 23x14 + 10x15 &gt;=  20</t>
  </si>
  <si>
    <t>29x10 + 18x12 + 53x14 &gt;=  20</t>
  </si>
  <si>
    <t>21x8 + 9x12 + 30x13 + 27x14 + 12x15 &gt;=  20</t>
  </si>
  <si>
    <t>55 x3 + 27 x9 + 18 x11 &gt;= 20</t>
  </si>
  <si>
    <t>?</t>
  </si>
  <si>
    <t>???</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</si>
</sst>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
    <numFmt numFmtId="182" formatCode="0.000"/>
    <numFmt numFmtId="183" formatCode="0.0"/>
  </numFmts>
  <fonts count="46">
    <font>
      <sz val="10"/>
      <name val="Arial"/>
      <family val="0"/>
    </font>
    <font>
      <sz val="8"/>
      <name val="Arial"/>
      <family val="0"/>
    </font>
    <font>
      <b/>
      <sz val="10"/>
      <name val="Arial"/>
      <family val="2"/>
    </font>
    <font>
      <u val="single"/>
      <sz val="10"/>
      <name val="Arial"/>
      <family val="2"/>
    </font>
    <font>
      <sz val="12"/>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0"/>
    </font>
    <font>
      <sz val="8.75"/>
      <color indexed="8"/>
      <name val="Arial"/>
      <family val="0"/>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47"/>
        <bgColor indexed="64"/>
      </patternFill>
    </fill>
    <fill>
      <patternFill patternType="solid">
        <fgColor indexed="52"/>
        <bgColor indexed="64"/>
      </patternFill>
    </fill>
    <fill>
      <patternFill patternType="solid">
        <fgColor rgb="FF00B0F0"/>
        <bgColor indexed="64"/>
      </patternFill>
    </fill>
    <fill>
      <patternFill patternType="solid">
        <fgColor indexed="41"/>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0" borderId="0" xfId="0" applyAlignment="1">
      <alignment horizontal="left"/>
    </xf>
    <xf numFmtId="1" fontId="0" fillId="0" borderId="0" xfId="0" applyNumberFormat="1" applyAlignment="1">
      <alignment horizontal="center"/>
    </xf>
    <xf numFmtId="0" fontId="0" fillId="36" borderId="0" xfId="0" applyFill="1" applyAlignment="1">
      <alignment horizontal="center"/>
    </xf>
    <xf numFmtId="1" fontId="0" fillId="35" borderId="0" xfId="0" applyNumberFormat="1" applyFill="1" applyAlignment="1">
      <alignment horizontal="center"/>
    </xf>
    <xf numFmtId="0" fontId="0" fillId="37" borderId="0" xfId="0" applyFill="1" applyAlignment="1">
      <alignment horizontal="center"/>
    </xf>
    <xf numFmtId="1" fontId="0" fillId="37" borderId="0" xfId="0" applyNumberFormat="1" applyFill="1" applyAlignment="1">
      <alignment horizontal="center"/>
    </xf>
    <xf numFmtId="0" fontId="0" fillId="13" borderId="0" xfId="0" applyFill="1" applyAlignment="1">
      <alignment horizontal="center"/>
    </xf>
    <xf numFmtId="0" fontId="2" fillId="13" borderId="0" xfId="0" applyFont="1" applyFill="1" applyAlignment="1">
      <alignment horizontal="left"/>
    </xf>
    <xf numFmtId="0" fontId="2" fillId="13" borderId="0" xfId="0" applyFont="1" applyFill="1" applyAlignment="1">
      <alignment horizontal="center"/>
    </xf>
    <xf numFmtId="0" fontId="2" fillId="13" borderId="0" xfId="0" applyFont="1" applyFill="1" applyAlignment="1">
      <alignment/>
    </xf>
    <xf numFmtId="0" fontId="3" fillId="0" borderId="0" xfId="0" applyFont="1" applyAlignment="1">
      <alignment horizontal="center"/>
    </xf>
    <xf numFmtId="0" fontId="45" fillId="33" borderId="0" xfId="0" applyFont="1" applyFill="1" applyAlignment="1">
      <alignment horizontal="center"/>
    </xf>
    <xf numFmtId="0" fontId="0" fillId="38" borderId="0" xfId="0" applyFont="1" applyFill="1" applyAlignment="1">
      <alignment horizontal="center"/>
    </xf>
    <xf numFmtId="0" fontId="0" fillId="0" borderId="0" xfId="0" applyFont="1" applyAlignment="1">
      <alignment horizontal="center"/>
    </xf>
    <xf numFmtId="0" fontId="0" fillId="13" borderId="0" xfId="0" applyFill="1" applyAlignment="1">
      <alignment/>
    </xf>
    <xf numFmtId="0" fontId="0" fillId="39" borderId="0" xfId="0" applyFill="1" applyAlignment="1">
      <alignment/>
    </xf>
    <xf numFmtId="0" fontId="0" fillId="0" borderId="0" xfId="0" applyFont="1" applyAlignment="1">
      <alignment/>
    </xf>
    <xf numFmtId="0" fontId="5" fillId="13" borderId="0" xfId="0" applyFont="1" applyFill="1" applyAlignment="1">
      <alignment horizontal="center"/>
    </xf>
    <xf numFmtId="0" fontId="6" fillId="13" borderId="0" xfId="0" applyFont="1" applyFill="1" applyAlignment="1">
      <alignment horizontal="center"/>
    </xf>
    <xf numFmtId="0" fontId="2" fillId="33" borderId="0" xfId="0" applyFont="1" applyFill="1" applyAlignment="1">
      <alignment horizontal="center"/>
    </xf>
    <xf numFmtId="0" fontId="4" fillId="4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925"/>
          <c:y val="-0.007"/>
        </c:manualLayout>
      </c:layout>
      <c:spPr>
        <a:noFill/>
        <a:ln w="3175">
          <a:noFill/>
        </a:ln>
      </c:spPr>
      <c:txPr>
        <a:bodyPr vert="horz" rot="0"/>
        <a:lstStyle/>
        <a:p>
          <a:pPr>
            <a:defRPr lang="en-US" cap="none" sz="875" b="0" i="0" u="none" baseline="0">
              <a:solidFill>
                <a:srgbClr val="000000"/>
              </a:solidFill>
              <a:latin typeface="Arial"/>
              <a:ea typeface="Arial"/>
              <a:cs typeface="Arial"/>
            </a:defRPr>
          </a:pPr>
        </a:p>
      </c:txPr>
    </c:title>
    <c:plotArea>
      <c:layout>
        <c:manualLayout>
          <c:xMode val="edge"/>
          <c:yMode val="edge"/>
          <c:x val="0.06025"/>
          <c:y val="0.11375"/>
          <c:w val="0.7155"/>
          <c:h val="0.8105"/>
        </c:manualLayout>
      </c:layout>
      <c:scatterChart>
        <c:scatterStyle val="lineMarker"/>
        <c:varyColors val="0"/>
        <c:ser>
          <c:idx val="0"/>
          <c:order val="0"/>
          <c:tx>
            <c:strRef>
              <c:f>'[1]Άσκηση 12-step1'!$U$1</c:f>
              <c:strCache>
                <c:ptCount val="1"/>
                <c:pt idx="0">
                  <c:v>Επίπεδο προστασίας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c:spPr>
                <a:noFill/>
                <a:ln w="3175">
                  <a:noFill/>
                </a:ln>
              </c:spPr>
            </c:trendlineLbl>
          </c:trendline>
          <c:xVal>
            <c:numRef>
              <c:f>'[1]Άσκηση 12-step1'!$T$2:$T$11</c:f>
              <c:numCache>
                <c:ptCount val="10"/>
                <c:pt idx="0">
                  <c:v>73</c:v>
                </c:pt>
                <c:pt idx="1">
                  <c:v>35</c:v>
                </c:pt>
                <c:pt idx="2">
                  <c:v>27</c:v>
                </c:pt>
                <c:pt idx="3">
                  <c:v>7</c:v>
                </c:pt>
                <c:pt idx="4">
                  <c:v>4</c:v>
                </c:pt>
                <c:pt idx="5">
                  <c:v>22</c:v>
                </c:pt>
                <c:pt idx="6">
                  <c:v>40</c:v>
                </c:pt>
                <c:pt idx="7">
                  <c:v>17</c:v>
                </c:pt>
                <c:pt idx="8">
                  <c:v>33</c:v>
                </c:pt>
                <c:pt idx="9">
                  <c:v>11</c:v>
                </c:pt>
              </c:numCache>
            </c:numRef>
          </c:xVal>
          <c:yVal>
            <c:numRef>
              <c:f>'[1]Άσκηση 12-step1'!$U$2:$U$11</c:f>
              <c:numCache>
                <c:ptCount val="10"/>
                <c:pt idx="0">
                  <c:v>5.47945205479452</c:v>
                </c:pt>
                <c:pt idx="4">
                  <c:v>100</c:v>
                </c:pt>
              </c:numCache>
            </c:numRef>
          </c:yVal>
          <c:smooth val="0"/>
        </c:ser>
        <c:axId val="51448699"/>
        <c:axId val="60385108"/>
      </c:scatterChart>
      <c:valAx>
        <c:axId val="51448699"/>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Σ- έκταση που καταλαμβάνει</a:t>
                </a:r>
              </a:p>
            </c:rich>
          </c:tx>
          <c:layout>
            <c:manualLayout>
              <c:xMode val="factor"/>
              <c:yMode val="factor"/>
              <c:x val="-0.0075"/>
              <c:y val="0.008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385108"/>
        <c:crosses val="autoZero"/>
        <c:crossBetween val="midCat"/>
        <c:dispUnits/>
      </c:valAx>
      <c:valAx>
        <c:axId val="60385108"/>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επίπεδο προστασίας (% προστατευόμενη έκταση)</a:t>
                </a:r>
              </a:p>
            </c:rich>
          </c:tx>
          <c:layout>
            <c:manualLayout>
              <c:xMode val="factor"/>
              <c:yMode val="factor"/>
              <c:x val="-0.0005"/>
              <c:y val="0.018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44869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12</xdr:col>
      <xdr:colOff>142875</xdr:colOff>
      <xdr:row>41</xdr:row>
      <xdr:rowOff>85725</xdr:rowOff>
    </xdr:to>
    <xdr:pic>
      <xdr:nvPicPr>
        <xdr:cNvPr id="1" name="Picture 1"/>
        <xdr:cNvPicPr preferRelativeResize="1">
          <a:picLocks noChangeAspect="1"/>
        </xdr:cNvPicPr>
      </xdr:nvPicPr>
      <xdr:blipFill>
        <a:blip r:embed="rId1"/>
        <a:srcRect l="651" t="15812" r="-651" b="17329"/>
        <a:stretch>
          <a:fillRect/>
        </a:stretch>
      </xdr:blipFill>
      <xdr:spPr>
        <a:xfrm>
          <a:off x="152400" y="0"/>
          <a:ext cx="7305675" cy="6724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10</xdr:col>
      <xdr:colOff>590550</xdr:colOff>
      <xdr:row>13</xdr:row>
      <xdr:rowOff>57150</xdr:rowOff>
    </xdr:to>
    <xdr:sp>
      <xdr:nvSpPr>
        <xdr:cNvPr id="1" name="TextBox 1"/>
        <xdr:cNvSpPr txBox="1">
          <a:spLocks noChangeArrowheads="1"/>
        </xdr:cNvSpPr>
      </xdr:nvSpPr>
      <xdr:spPr>
        <a:xfrm>
          <a:off x="3124200" y="238125"/>
          <a:ext cx="3562350" cy="1924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Όπως το 8, αλλά με εκπροσώπηση τουλ. 30% της συνολικής έκτασης κατανομής του είδους.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Όπως το 8, αλλά με εκπροσώπηση τουλ. 40% της συνολικής έκτασης κατανομής του είδους.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Όπως το 8, αλλά με εκπροσώπηση τουλ. 50% της συνολικής έκτασης κατανομής του είδους.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257175</xdr:colOff>
      <xdr:row>1</xdr:row>
      <xdr:rowOff>152400</xdr:rowOff>
    </xdr:from>
    <xdr:to>
      <xdr:col>27</xdr:col>
      <xdr:colOff>0</xdr:colOff>
      <xdr:row>11</xdr:row>
      <xdr:rowOff>123825</xdr:rowOff>
    </xdr:to>
    <xdr:sp>
      <xdr:nvSpPr>
        <xdr:cNvPr id="1" name="Text Box 2"/>
        <xdr:cNvSpPr txBox="1">
          <a:spLocks noChangeArrowheads="1"/>
        </xdr:cNvSpPr>
      </xdr:nvSpPr>
      <xdr:spPr>
        <a:xfrm>
          <a:off x="13058775" y="314325"/>
          <a:ext cx="3448050"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Διαφορετικά είδη έχουν διαφορετική σημασία. Επιλέξτε το σύνολο των περιοχών με την ελάχιστη συνολική επιφάνεια στην οποία τα σπανιότερα είδη  (αυτά που καταλαμβάνουν τη μικρότερη έκταση) τυγχάνουν σχετικά μεγαλύτερης προστασίας. Πρόταση: το είδος με τη μεγαλύτερη επιφάνεια (κοινότερο) να προστατεύεται στο 5% της επιφάνειας κατανομής του, και το είδος με τη μικρότερη επιφάνεια κατανομής (σπανιότερο) να προστατεύεται στο 100% της επιφάνειας κατανομής του.
</a:t>
          </a:r>
        </a:p>
      </xdr:txBody>
    </xdr:sp>
    <xdr:clientData/>
  </xdr:twoCellAnchor>
  <xdr:twoCellAnchor>
    <xdr:from>
      <xdr:col>17</xdr:col>
      <xdr:colOff>409575</xdr:colOff>
      <xdr:row>12</xdr:row>
      <xdr:rowOff>114300</xdr:rowOff>
    </xdr:from>
    <xdr:to>
      <xdr:col>27</xdr:col>
      <xdr:colOff>266700</xdr:colOff>
      <xdr:row>28</xdr:row>
      <xdr:rowOff>142875</xdr:rowOff>
    </xdr:to>
    <xdr:graphicFrame>
      <xdr:nvGraphicFramePr>
        <xdr:cNvPr id="2" name="Chart 1"/>
        <xdr:cNvGraphicFramePr/>
      </xdr:nvGraphicFramePr>
      <xdr:xfrm>
        <a:off x="10772775" y="2057400"/>
        <a:ext cx="6000750" cy="2781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133350</xdr:rowOff>
    </xdr:from>
    <xdr:to>
      <xdr:col>3</xdr:col>
      <xdr:colOff>342900</xdr:colOff>
      <xdr:row>32</xdr:row>
      <xdr:rowOff>19050</xdr:rowOff>
    </xdr:to>
    <xdr:sp>
      <xdr:nvSpPr>
        <xdr:cNvPr id="1" name="TextBox 1"/>
        <xdr:cNvSpPr txBox="1">
          <a:spLocks noChangeArrowheads="1"/>
        </xdr:cNvSpPr>
      </xdr:nvSpPr>
      <xdr:spPr>
        <a:xfrm>
          <a:off x="0" y="2752725"/>
          <a:ext cx="1600200"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Επιλέξτε τον ελάχιστο αριθμό των περιοχών στις οποίες όλα τα είδη εκπροσωπούνται τουλάχιστον μία φορά.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xdr:row>
      <xdr:rowOff>114300</xdr:rowOff>
    </xdr:from>
    <xdr:to>
      <xdr:col>13</xdr:col>
      <xdr:colOff>390525</xdr:colOff>
      <xdr:row>10</xdr:row>
      <xdr:rowOff>104775</xdr:rowOff>
    </xdr:to>
    <xdr:sp>
      <xdr:nvSpPr>
        <xdr:cNvPr id="1" name="TextBox 1"/>
        <xdr:cNvSpPr txBox="1">
          <a:spLocks noChangeArrowheads="1"/>
        </xdr:cNvSpPr>
      </xdr:nvSpPr>
      <xdr:spPr>
        <a:xfrm>
          <a:off x="5086350" y="276225"/>
          <a:ext cx="322897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Επιλέξτε τον ελάχιστο αριθμό των περιοχών στις οποίες όλα τα είδη εκπροσωπούνται τουλάχιστον δύο φορές.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11</xdr:col>
      <xdr:colOff>180975</xdr:colOff>
      <xdr:row>9</xdr:row>
      <xdr:rowOff>152400</xdr:rowOff>
    </xdr:to>
    <xdr:sp>
      <xdr:nvSpPr>
        <xdr:cNvPr id="1" name="TextBox 1"/>
        <xdr:cNvSpPr txBox="1">
          <a:spLocks noChangeArrowheads="1"/>
        </xdr:cNvSpPr>
      </xdr:nvSpPr>
      <xdr:spPr>
        <a:xfrm>
          <a:off x="3657600" y="161925"/>
          <a:ext cx="322897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Επιλέξτε τον ελάχιστο αριθμό των περιοχών στις οποίες όλα τα είδη εκπροσωπούνται τουλάχιστον δύο φορές ή, αν αυτό είναι αδύνατο, τον μέγιστο δυνατό αριθμό των φορών που εμφανίζονται.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11</xdr:col>
      <xdr:colOff>476250</xdr:colOff>
      <xdr:row>7</xdr:row>
      <xdr:rowOff>142875</xdr:rowOff>
    </xdr:to>
    <xdr:sp>
      <xdr:nvSpPr>
        <xdr:cNvPr id="1" name="TextBox 1"/>
        <xdr:cNvSpPr txBox="1">
          <a:spLocks noChangeArrowheads="1"/>
        </xdr:cNvSpPr>
      </xdr:nvSpPr>
      <xdr:spPr>
        <a:xfrm>
          <a:off x="3657600" y="161925"/>
          <a:ext cx="35242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Η λύση του προβλήματος 1 δεν είναι αποδεκτή, διότι από την περιοχή 15 πρόκειται να περάσει ένας αυτοκινητόδρομος. Βρέστε μια άλλη λύση για το πρόβλημα εξαιρώντας την περιοχή 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9</xdr:col>
      <xdr:colOff>28575</xdr:colOff>
      <xdr:row>10</xdr:row>
      <xdr:rowOff>85725</xdr:rowOff>
    </xdr:to>
    <xdr:sp>
      <xdr:nvSpPr>
        <xdr:cNvPr id="1" name="TextBox 1"/>
        <xdr:cNvSpPr txBox="1">
          <a:spLocks noChangeArrowheads="1"/>
        </xdr:cNvSpPr>
      </xdr:nvSpPr>
      <xdr:spPr>
        <a:xfrm>
          <a:off x="3048000" y="161925"/>
          <a:ext cx="24669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Οι ΦΙΛΟΙ ΤΗΣ ΓΗΣ αγόρασαν την περιοχή 8 και θέλουν να την συμπεριλάβουν στο δίκτυο προστατευτέων. Βρέστε μια άλλη λύση για το πρόβλημα 1 συμπεριλαμβάνοντας σε αυτήν την περιοχή 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333375</xdr:colOff>
      <xdr:row>0</xdr:row>
      <xdr:rowOff>76200</xdr:rowOff>
    </xdr:from>
    <xdr:to>
      <xdr:col>20</xdr:col>
      <xdr:colOff>95250</xdr:colOff>
      <xdr:row>13</xdr:row>
      <xdr:rowOff>114300</xdr:rowOff>
    </xdr:to>
    <xdr:sp>
      <xdr:nvSpPr>
        <xdr:cNvPr id="1" name="Text Box 1"/>
        <xdr:cNvSpPr txBox="1">
          <a:spLocks noChangeArrowheads="1"/>
        </xdr:cNvSpPr>
      </xdr:nvSpPr>
      <xdr:spPr>
        <a:xfrm>
          <a:off x="10696575" y="76200"/>
          <a:ext cx="1590675" cy="2143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6 Η κάθε περιοχή έχει συγκεκριμένη έκταση. Επιλέξτε το σύνολο των περιοχών με την ελάχιστη έκταση στις οποίες όλα τα είδη εκπροσωπούνται τουλάχιστο μία φορά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333375</xdr:colOff>
      <xdr:row>0</xdr:row>
      <xdr:rowOff>76200</xdr:rowOff>
    </xdr:from>
    <xdr:to>
      <xdr:col>20</xdr:col>
      <xdr:colOff>95250</xdr:colOff>
      <xdr:row>13</xdr:row>
      <xdr:rowOff>114300</xdr:rowOff>
    </xdr:to>
    <xdr:sp>
      <xdr:nvSpPr>
        <xdr:cNvPr id="1" name="Text Box 1"/>
        <xdr:cNvSpPr txBox="1">
          <a:spLocks noChangeArrowheads="1"/>
        </xdr:cNvSpPr>
      </xdr:nvSpPr>
      <xdr:spPr>
        <a:xfrm>
          <a:off x="8982075" y="76200"/>
          <a:ext cx="1590675" cy="2143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7. Επιλέξτε ένα σύνολο περιοχών με την ελάχιστη συνολική έκταση (συνεπώς και κόστος) στην οποία κάθε είδος εκπροσωπείται τουλάχιστον δύο φορές. Ή, αν αυτό είναι αδύνατο, τον μέγιστο δυνατό αριθμό των φορών που εμφανίζονται.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333375</xdr:colOff>
      <xdr:row>0</xdr:row>
      <xdr:rowOff>76200</xdr:rowOff>
    </xdr:from>
    <xdr:to>
      <xdr:col>22</xdr:col>
      <xdr:colOff>361950</xdr:colOff>
      <xdr:row>13</xdr:row>
      <xdr:rowOff>114300</xdr:rowOff>
    </xdr:to>
    <xdr:sp>
      <xdr:nvSpPr>
        <xdr:cNvPr id="1" name="Text Box 1"/>
        <xdr:cNvSpPr txBox="1">
          <a:spLocks noChangeArrowheads="1"/>
        </xdr:cNvSpPr>
      </xdr:nvSpPr>
      <xdr:spPr>
        <a:xfrm>
          <a:off x="10696575" y="76200"/>
          <a:ext cx="3076575" cy="2143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8. Επιλέξτε ένα σύνολο περιοχών με την ελάχιστη συνολική έκταση στην οποία κάθε είδος εκπροσωπείται με τουλάχιστον 20% της συνολικής έκτασης κατανομής του.</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Complementarity-Excerscises-DATA_Lindo-solv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cture"/>
      <sheetName val="basic data"/>
      <sheetName val="input_Excercise1.1"/>
      <sheetName val="solution 1"/>
      <sheetName val="solution_non zero values_1.1"/>
      <sheetName val="solution_all values"/>
      <sheetName val="Άσκηση 2"/>
      <sheetName val="Άσκηση 3"/>
      <sheetName val="Άσκηση 4"/>
      <sheetName val="Άσκηση 5"/>
      <sheetName val="Άσκηση 6"/>
      <sheetName val="Άσκηση 7"/>
      <sheetName val="Άσκηση 8"/>
      <sheetName val="Ασκήσεις 9-11"/>
      <sheetName val="Άσκηση 12-step1"/>
      <sheetName val="Άσκηση 12_step2"/>
    </sheetNames>
    <sheetDataSet>
      <sheetData sheetId="14">
        <row r="1">
          <cell r="U1" t="str">
            <v>Επίπεδο προστασίας (%)</v>
          </cell>
        </row>
        <row r="2">
          <cell r="T2">
            <v>73</v>
          </cell>
          <cell r="U2">
            <v>5.47945205479452</v>
          </cell>
        </row>
        <row r="3">
          <cell r="T3">
            <v>35</v>
          </cell>
        </row>
        <row r="4">
          <cell r="T4">
            <v>27</v>
          </cell>
        </row>
        <row r="5">
          <cell r="T5">
            <v>7</v>
          </cell>
        </row>
        <row r="6">
          <cell r="T6">
            <v>4</v>
          </cell>
          <cell r="U6">
            <v>100</v>
          </cell>
        </row>
        <row r="7">
          <cell r="T7">
            <v>22</v>
          </cell>
        </row>
        <row r="8">
          <cell r="T8">
            <v>40</v>
          </cell>
        </row>
        <row r="9">
          <cell r="T9">
            <v>17</v>
          </cell>
        </row>
        <row r="10">
          <cell r="T10">
            <v>33</v>
          </cell>
        </row>
        <row r="11">
          <cell r="T11">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Άσκηση 12-step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P30" sqref="P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S47"/>
  <sheetViews>
    <sheetView zoomScale="90" zoomScaleNormal="90" zoomScalePageLayoutView="0" workbookViewId="0" topLeftCell="A1">
      <selection activeCell="M48" sqref="M48"/>
    </sheetView>
  </sheetViews>
  <sheetFormatPr defaultColWidth="9.140625" defaultRowHeight="12.75"/>
  <sheetData>
    <row r="1" spans="2:5" s="2" customFormat="1" ht="12.75">
      <c r="B1" s="13" t="s">
        <v>68</v>
      </c>
      <c r="C1" s="14"/>
      <c r="D1" s="14"/>
      <c r="E1" s="14"/>
    </row>
    <row r="2" spans="2:17" s="2" customFormat="1" ht="12.75">
      <c r="B2" s="25" t="s">
        <v>65</v>
      </c>
      <c r="C2" s="25"/>
      <c r="D2" s="25"/>
      <c r="E2" s="25"/>
      <c r="F2" s="25"/>
      <c r="G2" s="25"/>
      <c r="H2" s="25"/>
      <c r="I2" s="25"/>
      <c r="J2" s="25"/>
      <c r="K2" s="25"/>
      <c r="L2" s="25"/>
      <c r="M2" s="25"/>
      <c r="N2" s="25"/>
      <c r="O2" s="25"/>
      <c r="P2" s="25"/>
      <c r="Q2" s="5" t="s">
        <v>66</v>
      </c>
    </row>
    <row r="3" spans="2:17" s="2" customFormat="1" ht="12.75">
      <c r="B3" s="3">
        <v>1</v>
      </c>
      <c r="C3" s="3">
        <v>2</v>
      </c>
      <c r="D3" s="3">
        <v>3</v>
      </c>
      <c r="E3" s="3">
        <v>4</v>
      </c>
      <c r="F3" s="3">
        <v>5</v>
      </c>
      <c r="G3" s="3">
        <v>6</v>
      </c>
      <c r="H3" s="3">
        <v>7</v>
      </c>
      <c r="I3" s="3">
        <v>8</v>
      </c>
      <c r="J3" s="3">
        <v>9</v>
      </c>
      <c r="K3" s="3">
        <v>10</v>
      </c>
      <c r="L3" s="3">
        <v>11</v>
      </c>
      <c r="M3" s="3">
        <v>12</v>
      </c>
      <c r="N3" s="3">
        <v>13</v>
      </c>
      <c r="O3" s="3">
        <v>14</v>
      </c>
      <c r="P3" s="3">
        <v>15</v>
      </c>
      <c r="Q3" s="5"/>
    </row>
    <row r="4" spans="2:17" s="2" customFormat="1" ht="12.75">
      <c r="B4" s="2">
        <v>6</v>
      </c>
      <c r="C4" s="2">
        <v>4</v>
      </c>
      <c r="D4" s="2">
        <v>6</v>
      </c>
      <c r="E4" s="2">
        <v>6</v>
      </c>
      <c r="F4" s="2">
        <v>5</v>
      </c>
      <c r="G4" s="2">
        <v>6</v>
      </c>
      <c r="H4" s="2">
        <v>9</v>
      </c>
      <c r="I4" s="2">
        <v>7</v>
      </c>
      <c r="J4" s="2">
        <v>3</v>
      </c>
      <c r="K4" s="2">
        <v>5</v>
      </c>
      <c r="L4" s="2">
        <v>2</v>
      </c>
      <c r="M4" s="2">
        <v>3</v>
      </c>
      <c r="N4" s="2">
        <v>10</v>
      </c>
      <c r="O4" s="2">
        <v>9</v>
      </c>
      <c r="P4" s="2">
        <v>4</v>
      </c>
      <c r="Q4" s="5">
        <f>SUM(B4:P4)</f>
        <v>85</v>
      </c>
    </row>
    <row r="5" s="2" customFormat="1" ht="12.75"/>
    <row r="6" spans="2:5" s="2" customFormat="1" ht="12.75">
      <c r="B6" s="13" t="s">
        <v>67</v>
      </c>
      <c r="C6" s="14"/>
      <c r="D6" s="14"/>
      <c r="E6" s="14"/>
    </row>
    <row r="7" spans="2:17" s="2" customFormat="1" ht="12.75">
      <c r="B7" s="25" t="s">
        <v>65</v>
      </c>
      <c r="C7" s="25"/>
      <c r="D7" s="25"/>
      <c r="E7" s="25"/>
      <c r="F7" s="25"/>
      <c r="G7" s="25"/>
      <c r="H7" s="25"/>
      <c r="I7" s="25"/>
      <c r="J7" s="25"/>
      <c r="K7" s="25"/>
      <c r="L7" s="25"/>
      <c r="M7" s="25"/>
      <c r="N7" s="25"/>
      <c r="O7" s="25"/>
      <c r="P7" s="25"/>
      <c r="Q7" s="5" t="s">
        <v>66</v>
      </c>
    </row>
    <row r="8" spans="1:17" s="2" customFormat="1" ht="12.75">
      <c r="A8" s="4" t="s">
        <v>64</v>
      </c>
      <c r="B8" s="3">
        <v>1</v>
      </c>
      <c r="C8" s="3">
        <v>2</v>
      </c>
      <c r="D8" s="3">
        <v>3</v>
      </c>
      <c r="E8" s="3">
        <v>4</v>
      </c>
      <c r="F8" s="3">
        <v>5</v>
      </c>
      <c r="G8" s="3">
        <v>6</v>
      </c>
      <c r="H8" s="3">
        <v>7</v>
      </c>
      <c r="I8" s="3">
        <v>8</v>
      </c>
      <c r="J8" s="3">
        <v>9</v>
      </c>
      <c r="K8" s="3">
        <v>10</v>
      </c>
      <c r="L8" s="3">
        <v>11</v>
      </c>
      <c r="M8" s="3">
        <v>12</v>
      </c>
      <c r="N8" s="3">
        <v>13</v>
      </c>
      <c r="O8" s="3">
        <v>14</v>
      </c>
      <c r="P8" s="3">
        <v>15</v>
      </c>
      <c r="Q8" s="5"/>
    </row>
    <row r="9" spans="1:17" s="2" customFormat="1" ht="12.75">
      <c r="A9" s="4">
        <v>1</v>
      </c>
      <c r="B9" s="2">
        <v>1</v>
      </c>
      <c r="C9" s="2">
        <v>0</v>
      </c>
      <c r="D9" s="2">
        <v>1</v>
      </c>
      <c r="E9" s="2">
        <v>1</v>
      </c>
      <c r="F9" s="2">
        <v>1</v>
      </c>
      <c r="G9" s="2">
        <v>1</v>
      </c>
      <c r="H9" s="2">
        <v>1</v>
      </c>
      <c r="I9" s="2">
        <v>1</v>
      </c>
      <c r="J9" s="2">
        <v>0</v>
      </c>
      <c r="K9" s="2">
        <v>0</v>
      </c>
      <c r="L9" s="2">
        <v>1</v>
      </c>
      <c r="M9" s="2">
        <v>1</v>
      </c>
      <c r="N9" s="2">
        <v>1</v>
      </c>
      <c r="O9" s="2">
        <v>1</v>
      </c>
      <c r="P9" s="2">
        <v>1</v>
      </c>
      <c r="Q9" s="5">
        <f>SUM(B9:P9)</f>
        <v>12</v>
      </c>
    </row>
    <row r="10" spans="1:17" s="2" customFormat="1" ht="12.75">
      <c r="A10" s="4">
        <v>2</v>
      </c>
      <c r="B10" s="2">
        <v>0</v>
      </c>
      <c r="C10" s="2">
        <v>0</v>
      </c>
      <c r="D10" s="2">
        <v>1</v>
      </c>
      <c r="E10" s="2">
        <v>0</v>
      </c>
      <c r="F10" s="2">
        <v>0</v>
      </c>
      <c r="G10" s="2">
        <v>0</v>
      </c>
      <c r="H10" s="2">
        <v>0</v>
      </c>
      <c r="I10" s="2">
        <v>0</v>
      </c>
      <c r="J10" s="2">
        <v>1</v>
      </c>
      <c r="K10" s="2">
        <v>0</v>
      </c>
      <c r="L10" s="2">
        <v>0</v>
      </c>
      <c r="M10" s="2">
        <v>1</v>
      </c>
      <c r="N10" s="2">
        <v>1</v>
      </c>
      <c r="O10" s="2">
        <v>1</v>
      </c>
      <c r="P10" s="2">
        <v>1</v>
      </c>
      <c r="Q10" s="5">
        <f aca="true" t="shared" si="0" ref="Q10:Q18">SUM(B10:P10)</f>
        <v>6</v>
      </c>
    </row>
    <row r="11" spans="1:17" s="2" customFormat="1" ht="12.75">
      <c r="A11" s="4">
        <v>3</v>
      </c>
      <c r="B11" s="2">
        <v>1</v>
      </c>
      <c r="C11" s="2">
        <v>0</v>
      </c>
      <c r="D11" s="2">
        <v>0</v>
      </c>
      <c r="E11" s="2">
        <v>0</v>
      </c>
      <c r="F11" s="2">
        <v>0</v>
      </c>
      <c r="G11" s="2">
        <v>1</v>
      </c>
      <c r="H11" s="2">
        <v>0</v>
      </c>
      <c r="I11" s="2">
        <v>0</v>
      </c>
      <c r="J11" s="2">
        <v>0</v>
      </c>
      <c r="K11" s="2">
        <v>1</v>
      </c>
      <c r="L11" s="2">
        <v>0</v>
      </c>
      <c r="M11" s="2">
        <v>0</v>
      </c>
      <c r="N11" s="2">
        <v>1</v>
      </c>
      <c r="O11" s="2">
        <v>0</v>
      </c>
      <c r="P11" s="2">
        <v>0</v>
      </c>
      <c r="Q11" s="5">
        <f t="shared" si="0"/>
        <v>4</v>
      </c>
    </row>
    <row r="12" spans="1:17" s="2" customFormat="1" ht="12.75">
      <c r="A12" s="4">
        <v>4</v>
      </c>
      <c r="B12" s="2">
        <v>0</v>
      </c>
      <c r="C12" s="2">
        <v>0</v>
      </c>
      <c r="D12" s="2">
        <v>0</v>
      </c>
      <c r="E12" s="2">
        <v>0</v>
      </c>
      <c r="F12" s="2">
        <v>0</v>
      </c>
      <c r="G12" s="2">
        <v>0</v>
      </c>
      <c r="H12" s="2">
        <v>0</v>
      </c>
      <c r="I12" s="2">
        <v>0</v>
      </c>
      <c r="J12" s="2">
        <v>0</v>
      </c>
      <c r="K12" s="2">
        <v>1</v>
      </c>
      <c r="L12" s="2">
        <v>1</v>
      </c>
      <c r="M12" s="2">
        <v>0</v>
      </c>
      <c r="N12" s="2">
        <v>0</v>
      </c>
      <c r="O12" s="2">
        <v>0</v>
      </c>
      <c r="P12" s="2">
        <v>0</v>
      </c>
      <c r="Q12" s="5">
        <f t="shared" si="0"/>
        <v>2</v>
      </c>
    </row>
    <row r="13" spans="1:17" s="2" customFormat="1" ht="12.75">
      <c r="A13" s="4">
        <v>5</v>
      </c>
      <c r="B13" s="2">
        <v>0</v>
      </c>
      <c r="C13" s="2">
        <v>0</v>
      </c>
      <c r="D13" s="2">
        <v>0</v>
      </c>
      <c r="E13" s="2">
        <v>0</v>
      </c>
      <c r="F13" s="2">
        <v>0</v>
      </c>
      <c r="G13" s="2">
        <v>0</v>
      </c>
      <c r="H13" s="2">
        <v>0</v>
      </c>
      <c r="I13" s="2">
        <v>0</v>
      </c>
      <c r="J13" s="2">
        <v>0</v>
      </c>
      <c r="K13" s="2">
        <v>0</v>
      </c>
      <c r="L13" s="2">
        <v>0</v>
      </c>
      <c r="M13" s="2">
        <v>0</v>
      </c>
      <c r="N13" s="2">
        <v>0</v>
      </c>
      <c r="O13" s="2">
        <v>0</v>
      </c>
      <c r="P13" s="2">
        <v>1</v>
      </c>
      <c r="Q13" s="5">
        <f t="shared" si="0"/>
        <v>1</v>
      </c>
    </row>
    <row r="14" spans="1:17" s="2" customFormat="1" ht="12.75">
      <c r="A14" s="4">
        <v>6</v>
      </c>
      <c r="B14" s="2">
        <v>1</v>
      </c>
      <c r="C14" s="2">
        <v>1</v>
      </c>
      <c r="D14" s="2">
        <v>0</v>
      </c>
      <c r="E14" s="2">
        <v>1</v>
      </c>
      <c r="F14" s="2">
        <v>0</v>
      </c>
      <c r="G14" s="2">
        <v>1</v>
      </c>
      <c r="H14" s="2">
        <v>0</v>
      </c>
      <c r="I14" s="2">
        <v>0</v>
      </c>
      <c r="J14" s="2">
        <v>0</v>
      </c>
      <c r="K14" s="2">
        <v>0</v>
      </c>
      <c r="L14" s="2">
        <v>0</v>
      </c>
      <c r="M14" s="2">
        <v>0</v>
      </c>
      <c r="N14" s="2">
        <v>0</v>
      </c>
      <c r="O14" s="2">
        <v>0</v>
      </c>
      <c r="P14" s="2">
        <v>0</v>
      </c>
      <c r="Q14" s="5">
        <f t="shared" si="0"/>
        <v>4</v>
      </c>
    </row>
    <row r="15" spans="1:17" s="2" customFormat="1" ht="12.75">
      <c r="A15" s="4">
        <v>7</v>
      </c>
      <c r="B15" s="2">
        <v>0</v>
      </c>
      <c r="C15" s="2">
        <v>1</v>
      </c>
      <c r="D15" s="2">
        <v>1</v>
      </c>
      <c r="E15" s="2">
        <v>1</v>
      </c>
      <c r="F15" s="2">
        <v>1</v>
      </c>
      <c r="G15" s="2">
        <v>0</v>
      </c>
      <c r="H15" s="2">
        <v>0</v>
      </c>
      <c r="I15" s="2">
        <v>0</v>
      </c>
      <c r="J15" s="2">
        <v>1</v>
      </c>
      <c r="K15" s="2">
        <v>0</v>
      </c>
      <c r="L15" s="2">
        <v>0</v>
      </c>
      <c r="M15" s="2">
        <v>1</v>
      </c>
      <c r="N15" s="2">
        <v>0</v>
      </c>
      <c r="O15" s="2">
        <v>1</v>
      </c>
      <c r="P15" s="2">
        <v>1</v>
      </c>
      <c r="Q15" s="5">
        <f t="shared" si="0"/>
        <v>8</v>
      </c>
    </row>
    <row r="16" spans="1:17" s="2" customFormat="1" ht="12.75">
      <c r="A16" s="4">
        <v>8</v>
      </c>
      <c r="B16" s="2">
        <v>0</v>
      </c>
      <c r="C16" s="2">
        <v>0</v>
      </c>
      <c r="D16" s="2">
        <v>0</v>
      </c>
      <c r="E16" s="2">
        <v>0</v>
      </c>
      <c r="F16" s="2">
        <v>0</v>
      </c>
      <c r="G16" s="2">
        <v>0</v>
      </c>
      <c r="H16" s="2">
        <v>0</v>
      </c>
      <c r="I16" s="2">
        <v>0</v>
      </c>
      <c r="J16" s="2">
        <v>0</v>
      </c>
      <c r="K16" s="2">
        <v>1</v>
      </c>
      <c r="L16" s="2">
        <v>0</v>
      </c>
      <c r="M16" s="2">
        <v>1</v>
      </c>
      <c r="N16" s="2">
        <v>0</v>
      </c>
      <c r="O16" s="2">
        <v>1</v>
      </c>
      <c r="P16" s="2">
        <v>0</v>
      </c>
      <c r="Q16" s="5">
        <f t="shared" si="0"/>
        <v>3</v>
      </c>
    </row>
    <row r="17" spans="1:17" s="2" customFormat="1" ht="12.75">
      <c r="A17" s="4">
        <v>9</v>
      </c>
      <c r="B17" s="2">
        <v>0</v>
      </c>
      <c r="C17" s="2">
        <v>0</v>
      </c>
      <c r="D17" s="2">
        <v>0</v>
      </c>
      <c r="E17" s="2">
        <v>0</v>
      </c>
      <c r="F17" s="2">
        <v>0</v>
      </c>
      <c r="G17" s="2">
        <v>0</v>
      </c>
      <c r="H17" s="2">
        <v>0</v>
      </c>
      <c r="I17" s="2">
        <v>1</v>
      </c>
      <c r="J17" s="2">
        <v>0</v>
      </c>
      <c r="K17" s="2">
        <v>0</v>
      </c>
      <c r="L17" s="2">
        <v>0</v>
      </c>
      <c r="M17" s="2">
        <v>1</v>
      </c>
      <c r="N17" s="2">
        <v>1</v>
      </c>
      <c r="O17" s="2">
        <v>1</v>
      </c>
      <c r="P17" s="2">
        <v>1</v>
      </c>
      <c r="Q17" s="5">
        <f t="shared" si="0"/>
        <v>5</v>
      </c>
    </row>
    <row r="18" spans="1:19" s="2" customFormat="1" ht="12.75">
      <c r="A18" s="4">
        <v>10</v>
      </c>
      <c r="B18" s="2">
        <v>0</v>
      </c>
      <c r="C18" s="2">
        <v>0</v>
      </c>
      <c r="D18" s="2">
        <v>1</v>
      </c>
      <c r="E18" s="2">
        <v>0</v>
      </c>
      <c r="F18" s="2">
        <v>0</v>
      </c>
      <c r="G18" s="2">
        <v>0</v>
      </c>
      <c r="H18" s="2">
        <v>0</v>
      </c>
      <c r="I18" s="2">
        <v>0</v>
      </c>
      <c r="J18" s="2">
        <v>1</v>
      </c>
      <c r="K18" s="2">
        <v>0</v>
      </c>
      <c r="L18" s="2">
        <v>1</v>
      </c>
      <c r="M18" s="2">
        <v>0</v>
      </c>
      <c r="N18" s="2">
        <v>0</v>
      </c>
      <c r="O18" s="2">
        <v>0</v>
      </c>
      <c r="P18" s="2">
        <v>0</v>
      </c>
      <c r="Q18" s="5">
        <f t="shared" si="0"/>
        <v>3</v>
      </c>
      <c r="S18" s="21" t="s">
        <v>77</v>
      </c>
    </row>
    <row r="19" s="2" customFormat="1" ht="12.75">
      <c r="S19" s="21" t="s">
        <v>78</v>
      </c>
    </row>
    <row r="20" spans="2:19" s="2" customFormat="1" ht="12.75">
      <c r="B20" s="13" t="s">
        <v>70</v>
      </c>
      <c r="C20" s="14"/>
      <c r="D20" s="14"/>
      <c r="E20" s="14"/>
      <c r="S20"/>
    </row>
    <row r="21" spans="2:19" s="2" customFormat="1" ht="12.75">
      <c r="B21" s="25" t="s">
        <v>65</v>
      </c>
      <c r="C21" s="25"/>
      <c r="D21" s="25"/>
      <c r="E21" s="25"/>
      <c r="F21" s="25"/>
      <c r="G21" s="25"/>
      <c r="H21" s="25"/>
      <c r="I21" s="25"/>
      <c r="J21" s="25"/>
      <c r="K21" s="25"/>
      <c r="L21" s="25"/>
      <c r="M21" s="25"/>
      <c r="N21" s="25"/>
      <c r="O21" s="25"/>
      <c r="P21" s="25"/>
      <c r="Q21" s="5" t="s">
        <v>66</v>
      </c>
      <c r="S21" t="s">
        <v>7</v>
      </c>
    </row>
    <row r="22" spans="1:19" s="2" customFormat="1" ht="12.75">
      <c r="A22" s="4" t="s">
        <v>64</v>
      </c>
      <c r="B22" s="3">
        <v>1</v>
      </c>
      <c r="C22" s="3">
        <v>2</v>
      </c>
      <c r="D22" s="3">
        <v>3</v>
      </c>
      <c r="E22" s="3">
        <v>4</v>
      </c>
      <c r="F22" s="3">
        <v>5</v>
      </c>
      <c r="G22" s="3">
        <v>6</v>
      </c>
      <c r="H22" s="3">
        <v>7</v>
      </c>
      <c r="I22" s="3">
        <v>8</v>
      </c>
      <c r="J22" s="3">
        <v>9</v>
      </c>
      <c r="K22" s="3">
        <v>10</v>
      </c>
      <c r="L22" s="3">
        <v>11</v>
      </c>
      <c r="M22" s="3">
        <v>12</v>
      </c>
      <c r="N22" s="3">
        <v>13</v>
      </c>
      <c r="O22" s="3">
        <v>14</v>
      </c>
      <c r="P22" s="3">
        <v>15</v>
      </c>
      <c r="Q22" s="5"/>
      <c r="S22" t="s">
        <v>79</v>
      </c>
    </row>
    <row r="23" spans="1:19" s="2" customFormat="1" ht="12.75">
      <c r="A23" s="4">
        <v>1</v>
      </c>
      <c r="B23" s="2">
        <f>$B$4*B9</f>
        <v>6</v>
      </c>
      <c r="C23" s="2">
        <f>$C$4*C9</f>
        <v>0</v>
      </c>
      <c r="D23" s="2">
        <f>$D$4*D9</f>
        <v>6</v>
      </c>
      <c r="E23" s="2">
        <f>$E$4*E9</f>
        <v>6</v>
      </c>
      <c r="F23" s="2">
        <f>$F$4*F9</f>
        <v>5</v>
      </c>
      <c r="G23" s="2">
        <f>$G$4*G9</f>
        <v>6</v>
      </c>
      <c r="H23" s="2">
        <f>$H$4*H9</f>
        <v>9</v>
      </c>
      <c r="I23" s="2">
        <f>$I$4*I9</f>
        <v>7</v>
      </c>
      <c r="J23" s="2">
        <f>$J$4*J9</f>
        <v>0</v>
      </c>
      <c r="K23" s="2">
        <f>$K$4*K9</f>
        <v>0</v>
      </c>
      <c r="L23" s="2">
        <f>$L$4*L9</f>
        <v>2</v>
      </c>
      <c r="M23" s="2">
        <f>$M$4*M9</f>
        <v>3</v>
      </c>
      <c r="N23" s="2">
        <f>$N$4*N9</f>
        <v>10</v>
      </c>
      <c r="O23" s="2">
        <f>$O$4*O9</f>
        <v>9</v>
      </c>
      <c r="P23" s="2">
        <f>$P$4*P9</f>
        <v>4</v>
      </c>
      <c r="Q23" s="5">
        <f>SUM(B23:P23)</f>
        <v>73</v>
      </c>
      <c r="S23" s="22" t="s">
        <v>80</v>
      </c>
    </row>
    <row r="24" spans="1:19" s="2" customFormat="1" ht="12.75">
      <c r="A24" s="4">
        <v>2</v>
      </c>
      <c r="B24" s="2">
        <f aca="true" t="shared" si="1" ref="B24:B32">$B$4*B10</f>
        <v>0</v>
      </c>
      <c r="C24" s="2">
        <f aca="true" t="shared" si="2" ref="C24:C32">$C$4*C10</f>
        <v>0</v>
      </c>
      <c r="D24" s="2">
        <f aca="true" t="shared" si="3" ref="D24:D32">$D$4*D10</f>
        <v>6</v>
      </c>
      <c r="E24" s="2">
        <f aca="true" t="shared" si="4" ref="E24:E32">$E$4*E10</f>
        <v>0</v>
      </c>
      <c r="F24" s="2">
        <f aca="true" t="shared" si="5" ref="F24:F32">$F$4*F10</f>
        <v>0</v>
      </c>
      <c r="G24" s="2">
        <f aca="true" t="shared" si="6" ref="G24:G32">$G$4*G10</f>
        <v>0</v>
      </c>
      <c r="H24" s="2">
        <f aca="true" t="shared" si="7" ref="H24:H32">$H$4*H10</f>
        <v>0</v>
      </c>
      <c r="I24" s="2">
        <f aca="true" t="shared" si="8" ref="I24:I32">$I$4*I10</f>
        <v>0</v>
      </c>
      <c r="J24" s="2">
        <f aca="true" t="shared" si="9" ref="J24:J32">$J$4*J10</f>
        <v>3</v>
      </c>
      <c r="K24" s="2">
        <f aca="true" t="shared" si="10" ref="K24:K32">$K$4*K10</f>
        <v>0</v>
      </c>
      <c r="L24" s="2">
        <f aca="true" t="shared" si="11" ref="L24:L32">$L$4*L10</f>
        <v>0</v>
      </c>
      <c r="M24" s="2">
        <f aca="true" t="shared" si="12" ref="M24:M32">$M$4*M10</f>
        <v>3</v>
      </c>
      <c r="N24" s="2">
        <f aca="true" t="shared" si="13" ref="N24:N32">$N$4*N10</f>
        <v>10</v>
      </c>
      <c r="O24" s="2">
        <f aca="true" t="shared" si="14" ref="O24:O32">$O$4*O10</f>
        <v>9</v>
      </c>
      <c r="P24" s="2">
        <f aca="true" t="shared" si="15" ref="P24:P32">$P$4*P10</f>
        <v>4</v>
      </c>
      <c r="Q24" s="5">
        <f aca="true" t="shared" si="16" ref="Q24:Q32">SUM(B24:P24)</f>
        <v>35</v>
      </c>
      <c r="S24" s="22" t="s">
        <v>81</v>
      </c>
    </row>
    <row r="25" spans="1:19" s="2" customFormat="1" ht="12.75">
      <c r="A25" s="4">
        <v>3</v>
      </c>
      <c r="B25" s="2">
        <f t="shared" si="1"/>
        <v>6</v>
      </c>
      <c r="C25" s="2">
        <f t="shared" si="2"/>
        <v>0</v>
      </c>
      <c r="D25" s="2">
        <f t="shared" si="3"/>
        <v>0</v>
      </c>
      <c r="E25" s="2">
        <f t="shared" si="4"/>
        <v>0</v>
      </c>
      <c r="F25" s="2">
        <f t="shared" si="5"/>
        <v>0</v>
      </c>
      <c r="G25" s="2">
        <f t="shared" si="6"/>
        <v>6</v>
      </c>
      <c r="H25" s="2">
        <f t="shared" si="7"/>
        <v>0</v>
      </c>
      <c r="I25" s="2">
        <f t="shared" si="8"/>
        <v>0</v>
      </c>
      <c r="J25" s="2">
        <f t="shared" si="9"/>
        <v>0</v>
      </c>
      <c r="K25" s="2">
        <f t="shared" si="10"/>
        <v>5</v>
      </c>
      <c r="L25" s="2">
        <f t="shared" si="11"/>
        <v>0</v>
      </c>
      <c r="M25" s="2">
        <f t="shared" si="12"/>
        <v>0</v>
      </c>
      <c r="N25" s="2">
        <f t="shared" si="13"/>
        <v>10</v>
      </c>
      <c r="O25" s="2">
        <f t="shared" si="14"/>
        <v>0</v>
      </c>
      <c r="P25" s="2">
        <f t="shared" si="15"/>
        <v>0</v>
      </c>
      <c r="Q25" s="5">
        <f t="shared" si="16"/>
        <v>27</v>
      </c>
      <c r="S25" s="22" t="s">
        <v>82</v>
      </c>
    </row>
    <row r="26" spans="1:19" s="2" customFormat="1" ht="12.75">
      <c r="A26" s="4">
        <v>4</v>
      </c>
      <c r="B26" s="2">
        <f t="shared" si="1"/>
        <v>0</v>
      </c>
      <c r="C26" s="2">
        <f t="shared" si="2"/>
        <v>0</v>
      </c>
      <c r="D26" s="2">
        <f t="shared" si="3"/>
        <v>0</v>
      </c>
      <c r="E26" s="2">
        <f t="shared" si="4"/>
        <v>0</v>
      </c>
      <c r="F26" s="2">
        <f t="shared" si="5"/>
        <v>0</v>
      </c>
      <c r="G26" s="2">
        <f t="shared" si="6"/>
        <v>0</v>
      </c>
      <c r="H26" s="2">
        <f t="shared" si="7"/>
        <v>0</v>
      </c>
      <c r="I26" s="2">
        <f t="shared" si="8"/>
        <v>0</v>
      </c>
      <c r="J26" s="2">
        <f t="shared" si="9"/>
        <v>0</v>
      </c>
      <c r="K26" s="2">
        <f t="shared" si="10"/>
        <v>5</v>
      </c>
      <c r="L26" s="2">
        <f t="shared" si="11"/>
        <v>2</v>
      </c>
      <c r="M26" s="2">
        <f t="shared" si="12"/>
        <v>0</v>
      </c>
      <c r="N26" s="2">
        <f t="shared" si="13"/>
        <v>0</v>
      </c>
      <c r="O26" s="2">
        <f t="shared" si="14"/>
        <v>0</v>
      </c>
      <c r="P26" s="2">
        <f t="shared" si="15"/>
        <v>0</v>
      </c>
      <c r="Q26" s="5">
        <f t="shared" si="16"/>
        <v>7</v>
      </c>
      <c r="S26" s="22" t="s">
        <v>83</v>
      </c>
    </row>
    <row r="27" spans="1:19" s="2" customFormat="1" ht="12.75">
      <c r="A27" s="4">
        <v>5</v>
      </c>
      <c r="B27" s="2">
        <f t="shared" si="1"/>
        <v>0</v>
      </c>
      <c r="C27" s="2">
        <f t="shared" si="2"/>
        <v>0</v>
      </c>
      <c r="D27" s="2">
        <f t="shared" si="3"/>
        <v>0</v>
      </c>
      <c r="E27" s="2">
        <f t="shared" si="4"/>
        <v>0</v>
      </c>
      <c r="F27" s="2">
        <f t="shared" si="5"/>
        <v>0</v>
      </c>
      <c r="G27" s="2">
        <f t="shared" si="6"/>
        <v>0</v>
      </c>
      <c r="H27" s="2">
        <f t="shared" si="7"/>
        <v>0</v>
      </c>
      <c r="I27" s="2">
        <f t="shared" si="8"/>
        <v>0</v>
      </c>
      <c r="J27" s="2">
        <f t="shared" si="9"/>
        <v>0</v>
      </c>
      <c r="K27" s="2">
        <f t="shared" si="10"/>
        <v>0</v>
      </c>
      <c r="L27" s="2">
        <f t="shared" si="11"/>
        <v>0</v>
      </c>
      <c r="M27" s="2">
        <f t="shared" si="12"/>
        <v>0</v>
      </c>
      <c r="N27" s="2">
        <f t="shared" si="13"/>
        <v>0</v>
      </c>
      <c r="O27" s="2">
        <f t="shared" si="14"/>
        <v>0</v>
      </c>
      <c r="P27" s="2">
        <f t="shared" si="15"/>
        <v>4</v>
      </c>
      <c r="Q27" s="5">
        <f t="shared" si="16"/>
        <v>4</v>
      </c>
      <c r="S27" s="22" t="s">
        <v>84</v>
      </c>
    </row>
    <row r="28" spans="1:19" s="2" customFormat="1" ht="12.75">
      <c r="A28" s="4">
        <v>6</v>
      </c>
      <c r="B28" s="2">
        <f t="shared" si="1"/>
        <v>6</v>
      </c>
      <c r="C28" s="2">
        <f t="shared" si="2"/>
        <v>4</v>
      </c>
      <c r="D28" s="2">
        <f t="shared" si="3"/>
        <v>0</v>
      </c>
      <c r="E28" s="2">
        <f t="shared" si="4"/>
        <v>6</v>
      </c>
      <c r="F28" s="2">
        <f t="shared" si="5"/>
        <v>0</v>
      </c>
      <c r="G28" s="2">
        <f t="shared" si="6"/>
        <v>6</v>
      </c>
      <c r="H28" s="2">
        <f t="shared" si="7"/>
        <v>0</v>
      </c>
      <c r="I28" s="2">
        <f t="shared" si="8"/>
        <v>0</v>
      </c>
      <c r="J28" s="2">
        <f t="shared" si="9"/>
        <v>0</v>
      </c>
      <c r="K28" s="2">
        <f t="shared" si="10"/>
        <v>0</v>
      </c>
      <c r="L28" s="2">
        <f t="shared" si="11"/>
        <v>0</v>
      </c>
      <c r="M28" s="2">
        <f t="shared" si="12"/>
        <v>0</v>
      </c>
      <c r="N28" s="2">
        <f t="shared" si="13"/>
        <v>0</v>
      </c>
      <c r="O28" s="2">
        <f t="shared" si="14"/>
        <v>0</v>
      </c>
      <c r="P28" s="2">
        <f t="shared" si="15"/>
        <v>0</v>
      </c>
      <c r="Q28" s="5">
        <f t="shared" si="16"/>
        <v>22</v>
      </c>
      <c r="S28" s="22" t="s">
        <v>85</v>
      </c>
    </row>
    <row r="29" spans="1:19" s="2" customFormat="1" ht="12.75">
      <c r="A29" s="4">
        <v>7</v>
      </c>
      <c r="B29" s="2">
        <f t="shared" si="1"/>
        <v>0</v>
      </c>
      <c r="C29" s="2">
        <f t="shared" si="2"/>
        <v>4</v>
      </c>
      <c r="D29" s="2">
        <f t="shared" si="3"/>
        <v>6</v>
      </c>
      <c r="E29" s="2">
        <f t="shared" si="4"/>
        <v>6</v>
      </c>
      <c r="F29" s="2">
        <f t="shared" si="5"/>
        <v>5</v>
      </c>
      <c r="G29" s="2">
        <f t="shared" si="6"/>
        <v>0</v>
      </c>
      <c r="H29" s="2">
        <f t="shared" si="7"/>
        <v>0</v>
      </c>
      <c r="I29" s="2">
        <f t="shared" si="8"/>
        <v>0</v>
      </c>
      <c r="J29" s="2">
        <f t="shared" si="9"/>
        <v>3</v>
      </c>
      <c r="K29" s="2">
        <f t="shared" si="10"/>
        <v>0</v>
      </c>
      <c r="L29" s="2">
        <f t="shared" si="11"/>
        <v>0</v>
      </c>
      <c r="M29" s="2">
        <f t="shared" si="12"/>
        <v>3</v>
      </c>
      <c r="N29" s="2">
        <f t="shared" si="13"/>
        <v>0</v>
      </c>
      <c r="O29" s="2">
        <f t="shared" si="14"/>
        <v>9</v>
      </c>
      <c r="P29" s="2">
        <f t="shared" si="15"/>
        <v>4</v>
      </c>
      <c r="Q29" s="5">
        <f t="shared" si="16"/>
        <v>40</v>
      </c>
      <c r="S29" s="22" t="s">
        <v>86</v>
      </c>
    </row>
    <row r="30" spans="1:19" s="2" customFormat="1" ht="12.75">
      <c r="A30" s="4">
        <v>8</v>
      </c>
      <c r="B30" s="2">
        <f t="shared" si="1"/>
        <v>0</v>
      </c>
      <c r="C30" s="2">
        <f t="shared" si="2"/>
        <v>0</v>
      </c>
      <c r="D30" s="2">
        <f t="shared" si="3"/>
        <v>0</v>
      </c>
      <c r="E30" s="2">
        <f t="shared" si="4"/>
        <v>0</v>
      </c>
      <c r="F30" s="2">
        <f t="shared" si="5"/>
        <v>0</v>
      </c>
      <c r="G30" s="2">
        <f t="shared" si="6"/>
        <v>0</v>
      </c>
      <c r="H30" s="2">
        <f t="shared" si="7"/>
        <v>0</v>
      </c>
      <c r="I30" s="2">
        <f t="shared" si="8"/>
        <v>0</v>
      </c>
      <c r="J30" s="2">
        <f t="shared" si="9"/>
        <v>0</v>
      </c>
      <c r="K30" s="2">
        <f t="shared" si="10"/>
        <v>5</v>
      </c>
      <c r="L30" s="2">
        <f t="shared" si="11"/>
        <v>0</v>
      </c>
      <c r="M30" s="2">
        <f t="shared" si="12"/>
        <v>3</v>
      </c>
      <c r="N30" s="2">
        <f t="shared" si="13"/>
        <v>0</v>
      </c>
      <c r="O30" s="2">
        <f t="shared" si="14"/>
        <v>9</v>
      </c>
      <c r="P30" s="2">
        <f t="shared" si="15"/>
        <v>0</v>
      </c>
      <c r="Q30" s="5">
        <f t="shared" si="16"/>
        <v>17</v>
      </c>
      <c r="S30" s="22" t="s">
        <v>87</v>
      </c>
    </row>
    <row r="31" spans="1:19" s="2" customFormat="1" ht="12.75">
      <c r="A31" s="4">
        <v>9</v>
      </c>
      <c r="B31" s="2">
        <f t="shared" si="1"/>
        <v>0</v>
      </c>
      <c r="C31" s="2">
        <f t="shared" si="2"/>
        <v>0</v>
      </c>
      <c r="D31" s="2">
        <f t="shared" si="3"/>
        <v>0</v>
      </c>
      <c r="E31" s="2">
        <f t="shared" si="4"/>
        <v>0</v>
      </c>
      <c r="F31" s="2">
        <f t="shared" si="5"/>
        <v>0</v>
      </c>
      <c r="G31" s="2">
        <f t="shared" si="6"/>
        <v>0</v>
      </c>
      <c r="H31" s="2">
        <f t="shared" si="7"/>
        <v>0</v>
      </c>
      <c r="I31" s="2">
        <f t="shared" si="8"/>
        <v>7</v>
      </c>
      <c r="J31" s="2">
        <f t="shared" si="9"/>
        <v>0</v>
      </c>
      <c r="K31" s="2">
        <f t="shared" si="10"/>
        <v>0</v>
      </c>
      <c r="L31" s="2">
        <f t="shared" si="11"/>
        <v>0</v>
      </c>
      <c r="M31" s="2">
        <f t="shared" si="12"/>
        <v>3</v>
      </c>
      <c r="N31" s="2">
        <f t="shared" si="13"/>
        <v>10</v>
      </c>
      <c r="O31" s="2">
        <f t="shared" si="14"/>
        <v>9</v>
      </c>
      <c r="P31" s="2">
        <f t="shared" si="15"/>
        <v>4</v>
      </c>
      <c r="Q31" s="5">
        <f t="shared" si="16"/>
        <v>33</v>
      </c>
      <c r="S31" t="s">
        <v>88</v>
      </c>
    </row>
    <row r="32" spans="1:19" s="2" customFormat="1" ht="12.75">
      <c r="A32" s="4">
        <v>10</v>
      </c>
      <c r="B32" s="2">
        <f t="shared" si="1"/>
        <v>0</v>
      </c>
      <c r="C32" s="2">
        <f t="shared" si="2"/>
        <v>0</v>
      </c>
      <c r="D32" s="2">
        <f t="shared" si="3"/>
        <v>6</v>
      </c>
      <c r="E32" s="2">
        <f t="shared" si="4"/>
        <v>0</v>
      </c>
      <c r="F32" s="2">
        <f t="shared" si="5"/>
        <v>0</v>
      </c>
      <c r="G32" s="2">
        <f t="shared" si="6"/>
        <v>0</v>
      </c>
      <c r="H32" s="2">
        <f t="shared" si="7"/>
        <v>0</v>
      </c>
      <c r="I32" s="2">
        <f t="shared" si="8"/>
        <v>0</v>
      </c>
      <c r="J32" s="2">
        <f t="shared" si="9"/>
        <v>3</v>
      </c>
      <c r="K32" s="2">
        <f t="shared" si="10"/>
        <v>0</v>
      </c>
      <c r="L32" s="2">
        <f t="shared" si="11"/>
        <v>2</v>
      </c>
      <c r="M32" s="2">
        <f t="shared" si="12"/>
        <v>0</v>
      </c>
      <c r="N32" s="2">
        <f t="shared" si="13"/>
        <v>0</v>
      </c>
      <c r="O32" s="2">
        <f t="shared" si="14"/>
        <v>0</v>
      </c>
      <c r="P32" s="2">
        <f t="shared" si="15"/>
        <v>0</v>
      </c>
      <c r="Q32" s="5">
        <f t="shared" si="16"/>
        <v>11</v>
      </c>
      <c r="S32" t="s">
        <v>8</v>
      </c>
    </row>
    <row r="33" s="2" customFormat="1" ht="12.75">
      <c r="S33" t="s">
        <v>20</v>
      </c>
    </row>
    <row r="34" spans="2:19" ht="12.75">
      <c r="B34" s="13" t="s">
        <v>75</v>
      </c>
      <c r="C34" s="13"/>
      <c r="D34" s="13"/>
      <c r="E34" s="13"/>
      <c r="F34" s="13"/>
      <c r="G34" s="13"/>
      <c r="H34" s="13"/>
      <c r="I34" s="13"/>
      <c r="S34" t="s">
        <v>21</v>
      </c>
    </row>
    <row r="35" spans="2:19" s="2" customFormat="1" ht="12.75">
      <c r="B35" s="25" t="s">
        <v>65</v>
      </c>
      <c r="C35" s="25"/>
      <c r="D35" s="25"/>
      <c r="E35" s="25"/>
      <c r="F35" s="25"/>
      <c r="G35" s="25"/>
      <c r="H35" s="25"/>
      <c r="I35" s="25"/>
      <c r="J35" s="25"/>
      <c r="K35" s="25"/>
      <c r="L35" s="25"/>
      <c r="M35" s="25"/>
      <c r="N35" s="25"/>
      <c r="O35" s="25"/>
      <c r="P35" s="25"/>
      <c r="Q35" s="5" t="s">
        <v>66</v>
      </c>
      <c r="S35" t="s">
        <v>22</v>
      </c>
    </row>
    <row r="36" spans="1:19" s="2" customFormat="1" ht="12.75">
      <c r="A36" s="4" t="s">
        <v>64</v>
      </c>
      <c r="B36" s="3">
        <v>1</v>
      </c>
      <c r="C36" s="3">
        <v>2</v>
      </c>
      <c r="D36" s="3">
        <v>3</v>
      </c>
      <c r="E36" s="3">
        <v>4</v>
      </c>
      <c r="F36" s="3">
        <v>5</v>
      </c>
      <c r="G36" s="3">
        <v>6</v>
      </c>
      <c r="H36" s="3">
        <v>7</v>
      </c>
      <c r="I36" s="3">
        <v>8</v>
      </c>
      <c r="J36" s="3">
        <v>9</v>
      </c>
      <c r="K36" s="3">
        <v>10</v>
      </c>
      <c r="L36" s="3">
        <v>11</v>
      </c>
      <c r="M36" s="3">
        <v>12</v>
      </c>
      <c r="N36" s="3">
        <v>13</v>
      </c>
      <c r="O36" s="3">
        <v>14</v>
      </c>
      <c r="P36" s="3">
        <v>15</v>
      </c>
      <c r="Q36" s="5"/>
      <c r="S36" t="s">
        <v>23</v>
      </c>
    </row>
    <row r="37" spans="1:19" ht="12.75">
      <c r="A37" s="4">
        <v>1</v>
      </c>
      <c r="B37" s="7">
        <f>B23*100/73</f>
        <v>8.219178082191782</v>
      </c>
      <c r="C37" s="7">
        <f aca="true" t="shared" si="17" ref="C37:P37">C23*100/73</f>
        <v>0</v>
      </c>
      <c r="D37" s="7">
        <f>D23*100/73</f>
        <v>8.219178082191782</v>
      </c>
      <c r="E37" s="7">
        <f t="shared" si="17"/>
        <v>8.219178082191782</v>
      </c>
      <c r="F37" s="7">
        <f t="shared" si="17"/>
        <v>6.8493150684931505</v>
      </c>
      <c r="G37" s="7">
        <f t="shared" si="17"/>
        <v>8.219178082191782</v>
      </c>
      <c r="H37" s="7">
        <f t="shared" si="17"/>
        <v>12.32876712328767</v>
      </c>
      <c r="I37" s="7">
        <f t="shared" si="17"/>
        <v>9.58904109589041</v>
      </c>
      <c r="J37" s="7">
        <f t="shared" si="17"/>
        <v>0</v>
      </c>
      <c r="K37" s="7">
        <f t="shared" si="17"/>
        <v>0</v>
      </c>
      <c r="L37" s="7">
        <f t="shared" si="17"/>
        <v>2.73972602739726</v>
      </c>
      <c r="M37" s="7">
        <f t="shared" si="17"/>
        <v>4.109589041095891</v>
      </c>
      <c r="N37" s="7">
        <f t="shared" si="17"/>
        <v>13.698630136986301</v>
      </c>
      <c r="O37" s="7">
        <f t="shared" si="17"/>
        <v>12.32876712328767</v>
      </c>
      <c r="P37" s="7">
        <f t="shared" si="17"/>
        <v>5.47945205479452</v>
      </c>
      <c r="Q37" s="9">
        <f>SUM(B37:P37)</f>
        <v>100</v>
      </c>
      <c r="S37" t="s">
        <v>24</v>
      </c>
    </row>
    <row r="38" spans="1:19" ht="12.75">
      <c r="A38" s="4">
        <v>2</v>
      </c>
      <c r="B38" s="7">
        <f>B24*100/35</f>
        <v>0</v>
      </c>
      <c r="C38" s="7">
        <f aca="true" t="shared" si="18" ref="C38:P38">C24*100/35</f>
        <v>0</v>
      </c>
      <c r="D38" s="7">
        <f t="shared" si="18"/>
        <v>17.142857142857142</v>
      </c>
      <c r="E38" s="7">
        <f t="shared" si="18"/>
        <v>0</v>
      </c>
      <c r="F38" s="7">
        <f t="shared" si="18"/>
        <v>0</v>
      </c>
      <c r="G38" s="7">
        <f t="shared" si="18"/>
        <v>0</v>
      </c>
      <c r="H38" s="7">
        <f t="shared" si="18"/>
        <v>0</v>
      </c>
      <c r="I38" s="7">
        <f t="shared" si="18"/>
        <v>0</v>
      </c>
      <c r="J38" s="7">
        <f t="shared" si="18"/>
        <v>8.571428571428571</v>
      </c>
      <c r="K38" s="7">
        <f t="shared" si="18"/>
        <v>0</v>
      </c>
      <c r="L38" s="7">
        <f t="shared" si="18"/>
        <v>0</v>
      </c>
      <c r="M38" s="7">
        <f t="shared" si="18"/>
        <v>8.571428571428571</v>
      </c>
      <c r="N38" s="7">
        <f t="shared" si="18"/>
        <v>28.571428571428573</v>
      </c>
      <c r="O38" s="7">
        <f t="shared" si="18"/>
        <v>25.714285714285715</v>
      </c>
      <c r="P38" s="7">
        <f t="shared" si="18"/>
        <v>11.428571428571429</v>
      </c>
      <c r="Q38" s="5">
        <f aca="true" t="shared" si="19" ref="Q38:Q46">SUM(B38:P38)</f>
        <v>100.00000000000001</v>
      </c>
      <c r="S38" t="s">
        <v>25</v>
      </c>
    </row>
    <row r="39" spans="1:19" ht="12.75">
      <c r="A39" s="4">
        <v>3</v>
      </c>
      <c r="B39" s="7">
        <f>B25*100/27</f>
        <v>22.22222222222222</v>
      </c>
      <c r="C39" s="7">
        <f aca="true" t="shared" si="20" ref="C39:P39">C25*100/27</f>
        <v>0</v>
      </c>
      <c r="D39" s="7">
        <f t="shared" si="20"/>
        <v>0</v>
      </c>
      <c r="E39" s="7">
        <f t="shared" si="20"/>
        <v>0</v>
      </c>
      <c r="F39" s="7">
        <f t="shared" si="20"/>
        <v>0</v>
      </c>
      <c r="G39" s="7">
        <f t="shared" si="20"/>
        <v>22.22222222222222</v>
      </c>
      <c r="H39" s="7">
        <f t="shared" si="20"/>
        <v>0</v>
      </c>
      <c r="I39" s="7">
        <f t="shared" si="20"/>
        <v>0</v>
      </c>
      <c r="J39" s="7">
        <f t="shared" si="20"/>
        <v>0</v>
      </c>
      <c r="K39" s="7">
        <f t="shared" si="20"/>
        <v>18.51851851851852</v>
      </c>
      <c r="L39" s="7">
        <f t="shared" si="20"/>
        <v>0</v>
      </c>
      <c r="M39" s="7">
        <f t="shared" si="20"/>
        <v>0</v>
      </c>
      <c r="N39" s="7">
        <f t="shared" si="20"/>
        <v>37.03703703703704</v>
      </c>
      <c r="O39" s="7">
        <f t="shared" si="20"/>
        <v>0</v>
      </c>
      <c r="P39" s="7">
        <f t="shared" si="20"/>
        <v>0</v>
      </c>
      <c r="Q39" s="5">
        <f t="shared" si="19"/>
        <v>100</v>
      </c>
      <c r="S39" t="s">
        <v>26</v>
      </c>
    </row>
    <row r="40" spans="1:19" ht="12.75">
      <c r="A40" s="4">
        <v>4</v>
      </c>
      <c r="B40" s="7">
        <f>B26*100/7</f>
        <v>0</v>
      </c>
      <c r="C40" s="7">
        <f aca="true" t="shared" si="21" ref="C40:P40">C26*100/7</f>
        <v>0</v>
      </c>
      <c r="D40" s="7">
        <f t="shared" si="21"/>
        <v>0</v>
      </c>
      <c r="E40" s="7">
        <f t="shared" si="21"/>
        <v>0</v>
      </c>
      <c r="F40" s="7">
        <f t="shared" si="21"/>
        <v>0</v>
      </c>
      <c r="G40" s="7">
        <f t="shared" si="21"/>
        <v>0</v>
      </c>
      <c r="H40" s="7">
        <f t="shared" si="21"/>
        <v>0</v>
      </c>
      <c r="I40" s="7">
        <f t="shared" si="21"/>
        <v>0</v>
      </c>
      <c r="J40" s="7">
        <f t="shared" si="21"/>
        <v>0</v>
      </c>
      <c r="K40" s="7">
        <f t="shared" si="21"/>
        <v>71.42857142857143</v>
      </c>
      <c r="L40" s="7">
        <f t="shared" si="21"/>
        <v>28.571428571428573</v>
      </c>
      <c r="M40" s="7">
        <f t="shared" si="21"/>
        <v>0</v>
      </c>
      <c r="N40" s="7">
        <f t="shared" si="21"/>
        <v>0</v>
      </c>
      <c r="O40" s="7">
        <f t="shared" si="21"/>
        <v>0</v>
      </c>
      <c r="P40" s="7">
        <f t="shared" si="21"/>
        <v>0</v>
      </c>
      <c r="Q40" s="5">
        <f t="shared" si="19"/>
        <v>100</v>
      </c>
      <c r="S40" t="s">
        <v>27</v>
      </c>
    </row>
    <row r="41" spans="1:19" ht="12.75">
      <c r="A41" s="4">
        <v>5</v>
      </c>
      <c r="B41" s="7">
        <f>B27*100/4</f>
        <v>0</v>
      </c>
      <c r="C41" s="7">
        <f aca="true" t="shared" si="22" ref="C41:P41">C27*100/4</f>
        <v>0</v>
      </c>
      <c r="D41" s="7">
        <f t="shared" si="22"/>
        <v>0</v>
      </c>
      <c r="E41" s="7">
        <f t="shared" si="22"/>
        <v>0</v>
      </c>
      <c r="F41" s="7">
        <f t="shared" si="22"/>
        <v>0</v>
      </c>
      <c r="G41" s="7">
        <f t="shared" si="22"/>
        <v>0</v>
      </c>
      <c r="H41" s="7">
        <f t="shared" si="22"/>
        <v>0</v>
      </c>
      <c r="I41" s="7">
        <f t="shared" si="22"/>
        <v>0</v>
      </c>
      <c r="J41" s="7">
        <f t="shared" si="22"/>
        <v>0</v>
      </c>
      <c r="K41" s="7">
        <f t="shared" si="22"/>
        <v>0</v>
      </c>
      <c r="L41" s="7">
        <f t="shared" si="22"/>
        <v>0</v>
      </c>
      <c r="M41" s="7">
        <f t="shared" si="22"/>
        <v>0</v>
      </c>
      <c r="N41" s="7">
        <f t="shared" si="22"/>
        <v>0</v>
      </c>
      <c r="O41" s="7">
        <f t="shared" si="22"/>
        <v>0</v>
      </c>
      <c r="P41" s="7">
        <f t="shared" si="22"/>
        <v>100</v>
      </c>
      <c r="Q41" s="5">
        <f t="shared" si="19"/>
        <v>100</v>
      </c>
      <c r="S41" t="s">
        <v>28</v>
      </c>
    </row>
    <row r="42" spans="1:19" ht="12.75">
      <c r="A42" s="4">
        <v>6</v>
      </c>
      <c r="B42" s="7">
        <f>B28*100/22</f>
        <v>27.272727272727273</v>
      </c>
      <c r="C42" s="7">
        <f aca="true" t="shared" si="23" ref="C42:P42">C28*100/22</f>
        <v>18.181818181818183</v>
      </c>
      <c r="D42" s="7">
        <f t="shared" si="23"/>
        <v>0</v>
      </c>
      <c r="E42" s="7">
        <f t="shared" si="23"/>
        <v>27.272727272727273</v>
      </c>
      <c r="F42" s="7">
        <f t="shared" si="23"/>
        <v>0</v>
      </c>
      <c r="G42" s="7">
        <f t="shared" si="23"/>
        <v>27.272727272727273</v>
      </c>
      <c r="H42" s="7">
        <f t="shared" si="23"/>
        <v>0</v>
      </c>
      <c r="I42" s="7">
        <f t="shared" si="23"/>
        <v>0</v>
      </c>
      <c r="J42" s="7">
        <f t="shared" si="23"/>
        <v>0</v>
      </c>
      <c r="K42" s="7">
        <f t="shared" si="23"/>
        <v>0</v>
      </c>
      <c r="L42" s="7">
        <f t="shared" si="23"/>
        <v>0</v>
      </c>
      <c r="M42" s="7">
        <f t="shared" si="23"/>
        <v>0</v>
      </c>
      <c r="N42" s="7">
        <f t="shared" si="23"/>
        <v>0</v>
      </c>
      <c r="O42" s="7">
        <f t="shared" si="23"/>
        <v>0</v>
      </c>
      <c r="P42" s="7">
        <f t="shared" si="23"/>
        <v>0</v>
      </c>
      <c r="Q42" s="5">
        <f t="shared" si="19"/>
        <v>100</v>
      </c>
      <c r="S42" t="s">
        <v>29</v>
      </c>
    </row>
    <row r="43" spans="1:19" ht="12.75">
      <c r="A43" s="4">
        <v>7</v>
      </c>
      <c r="B43" s="7">
        <f>B29*100/40</f>
        <v>0</v>
      </c>
      <c r="C43" s="7">
        <f aca="true" t="shared" si="24" ref="C43:P43">C29*100/40</f>
        <v>10</v>
      </c>
      <c r="D43" s="7">
        <f t="shared" si="24"/>
        <v>15</v>
      </c>
      <c r="E43" s="7">
        <f t="shared" si="24"/>
        <v>15</v>
      </c>
      <c r="F43" s="7">
        <f t="shared" si="24"/>
        <v>12.5</v>
      </c>
      <c r="G43" s="7">
        <f t="shared" si="24"/>
        <v>0</v>
      </c>
      <c r="H43" s="7">
        <f t="shared" si="24"/>
        <v>0</v>
      </c>
      <c r="I43" s="7">
        <f t="shared" si="24"/>
        <v>0</v>
      </c>
      <c r="J43" s="7">
        <f t="shared" si="24"/>
        <v>7.5</v>
      </c>
      <c r="K43" s="7">
        <f t="shared" si="24"/>
        <v>0</v>
      </c>
      <c r="L43" s="7">
        <f t="shared" si="24"/>
        <v>0</v>
      </c>
      <c r="M43" s="7">
        <f t="shared" si="24"/>
        <v>7.5</v>
      </c>
      <c r="N43" s="7">
        <f t="shared" si="24"/>
        <v>0</v>
      </c>
      <c r="O43" s="7">
        <f t="shared" si="24"/>
        <v>22.5</v>
      </c>
      <c r="P43" s="7">
        <f t="shared" si="24"/>
        <v>10</v>
      </c>
      <c r="Q43" s="5">
        <f t="shared" si="19"/>
        <v>100</v>
      </c>
      <c r="S43" t="s">
        <v>30</v>
      </c>
    </row>
    <row r="44" spans="1:19" ht="12.75">
      <c r="A44" s="4">
        <v>8</v>
      </c>
      <c r="B44" s="7">
        <f>B30*100/17</f>
        <v>0</v>
      </c>
      <c r="C44" s="7">
        <f aca="true" t="shared" si="25" ref="C44:P44">C30*100/17</f>
        <v>0</v>
      </c>
      <c r="D44" s="7">
        <f t="shared" si="25"/>
        <v>0</v>
      </c>
      <c r="E44" s="7">
        <f t="shared" si="25"/>
        <v>0</v>
      </c>
      <c r="F44" s="7">
        <f t="shared" si="25"/>
        <v>0</v>
      </c>
      <c r="G44" s="7">
        <f t="shared" si="25"/>
        <v>0</v>
      </c>
      <c r="H44" s="7">
        <f t="shared" si="25"/>
        <v>0</v>
      </c>
      <c r="I44" s="7">
        <f t="shared" si="25"/>
        <v>0</v>
      </c>
      <c r="J44" s="7">
        <f t="shared" si="25"/>
        <v>0</v>
      </c>
      <c r="K44" s="7">
        <f t="shared" si="25"/>
        <v>29.41176470588235</v>
      </c>
      <c r="L44" s="7">
        <f t="shared" si="25"/>
        <v>0</v>
      </c>
      <c r="M44" s="7">
        <f t="shared" si="25"/>
        <v>17.647058823529413</v>
      </c>
      <c r="N44" s="7">
        <f t="shared" si="25"/>
        <v>0</v>
      </c>
      <c r="O44" s="7">
        <f t="shared" si="25"/>
        <v>52.94117647058823</v>
      </c>
      <c r="P44" s="7">
        <f t="shared" si="25"/>
        <v>0</v>
      </c>
      <c r="Q44" s="5">
        <f t="shared" si="19"/>
        <v>100</v>
      </c>
      <c r="S44" t="s">
        <v>31</v>
      </c>
    </row>
    <row r="45" spans="1:19" ht="12.75">
      <c r="A45" s="4">
        <v>9</v>
      </c>
      <c r="B45" s="7">
        <f>B31*100/33</f>
        <v>0</v>
      </c>
      <c r="C45" s="7">
        <f aca="true" t="shared" si="26" ref="C45:P45">C31*100/33</f>
        <v>0</v>
      </c>
      <c r="D45" s="7">
        <f t="shared" si="26"/>
        <v>0</v>
      </c>
      <c r="E45" s="7">
        <f t="shared" si="26"/>
        <v>0</v>
      </c>
      <c r="F45" s="7">
        <f t="shared" si="26"/>
        <v>0</v>
      </c>
      <c r="G45" s="7">
        <f t="shared" si="26"/>
        <v>0</v>
      </c>
      <c r="H45" s="7">
        <f t="shared" si="26"/>
        <v>0</v>
      </c>
      <c r="I45" s="7">
        <f t="shared" si="26"/>
        <v>21.21212121212121</v>
      </c>
      <c r="J45" s="7">
        <f t="shared" si="26"/>
        <v>0</v>
      </c>
      <c r="K45" s="7">
        <f t="shared" si="26"/>
        <v>0</v>
      </c>
      <c r="L45" s="7">
        <f t="shared" si="26"/>
        <v>0</v>
      </c>
      <c r="M45" s="7">
        <f t="shared" si="26"/>
        <v>9.090909090909092</v>
      </c>
      <c r="N45" s="7">
        <f t="shared" si="26"/>
        <v>30.303030303030305</v>
      </c>
      <c r="O45" s="7">
        <f t="shared" si="26"/>
        <v>27.272727272727273</v>
      </c>
      <c r="P45" s="7">
        <f t="shared" si="26"/>
        <v>12.121212121212121</v>
      </c>
      <c r="Q45" s="5">
        <f t="shared" si="19"/>
        <v>100</v>
      </c>
      <c r="S45" t="s">
        <v>32</v>
      </c>
    </row>
    <row r="46" spans="1:19" ht="12.75">
      <c r="A46" s="4">
        <v>10</v>
      </c>
      <c r="B46" s="7">
        <f>B32*100/11</f>
        <v>0</v>
      </c>
      <c r="C46" s="7">
        <f aca="true" t="shared" si="27" ref="C46:P46">C32*100/11</f>
        <v>0</v>
      </c>
      <c r="D46" s="7">
        <f t="shared" si="27"/>
        <v>54.54545454545455</v>
      </c>
      <c r="E46" s="7">
        <f t="shared" si="27"/>
        <v>0</v>
      </c>
      <c r="F46" s="7">
        <f t="shared" si="27"/>
        <v>0</v>
      </c>
      <c r="G46" s="7">
        <f t="shared" si="27"/>
        <v>0</v>
      </c>
      <c r="H46" s="7">
        <f t="shared" si="27"/>
        <v>0</v>
      </c>
      <c r="I46" s="7">
        <f t="shared" si="27"/>
        <v>0</v>
      </c>
      <c r="J46" s="7">
        <f t="shared" si="27"/>
        <v>27.272727272727273</v>
      </c>
      <c r="K46" s="7">
        <f t="shared" si="27"/>
        <v>0</v>
      </c>
      <c r="L46" s="7">
        <f t="shared" si="27"/>
        <v>18.181818181818183</v>
      </c>
      <c r="M46" s="7">
        <f t="shared" si="27"/>
        <v>0</v>
      </c>
      <c r="N46" s="7">
        <f t="shared" si="27"/>
        <v>0</v>
      </c>
      <c r="O46" s="7">
        <f t="shared" si="27"/>
        <v>0</v>
      </c>
      <c r="P46" s="7">
        <f t="shared" si="27"/>
        <v>0</v>
      </c>
      <c r="Q46" s="5">
        <f t="shared" si="19"/>
        <v>100</v>
      </c>
      <c r="S46" t="s">
        <v>33</v>
      </c>
    </row>
    <row r="47" ht="12.75">
      <c r="S47" t="s">
        <v>34</v>
      </c>
    </row>
  </sheetData>
  <sheetProtection/>
  <mergeCells count="4">
    <mergeCell ref="B2:P2"/>
    <mergeCell ref="B7:P7"/>
    <mergeCell ref="B21:P21"/>
    <mergeCell ref="B35:P35"/>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J19" sqref="J19"/>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U46"/>
  <sheetViews>
    <sheetView tabSelected="1" zoomScalePageLayoutView="0" workbookViewId="0" topLeftCell="A1">
      <selection activeCell="W38" sqref="W38"/>
    </sheetView>
  </sheetViews>
  <sheetFormatPr defaultColWidth="9.140625" defaultRowHeight="12.75"/>
  <cols>
    <col min="18" max="21" width="9.140625" style="2" customWidth="1"/>
    <col min="22" max="22" width="9.8515625" style="2" bestFit="1" customWidth="1"/>
    <col min="23" max="16384" width="9.140625" style="2" customWidth="1"/>
  </cols>
  <sheetData>
    <row r="1" spans="1:21" ht="12.75">
      <c r="A1" s="2"/>
      <c r="B1" s="13" t="s">
        <v>68</v>
      </c>
      <c r="C1" s="14"/>
      <c r="D1" s="14"/>
      <c r="E1" s="14"/>
      <c r="F1" s="2"/>
      <c r="G1" s="2"/>
      <c r="H1" s="2"/>
      <c r="I1" s="2"/>
      <c r="J1" s="2"/>
      <c r="K1" s="2"/>
      <c r="L1" s="2"/>
      <c r="M1" s="2"/>
      <c r="N1" s="2"/>
      <c r="O1" s="2"/>
      <c r="P1" s="2"/>
      <c r="Q1" s="2"/>
      <c r="S1" s="2" t="s">
        <v>71</v>
      </c>
      <c r="T1" s="2" t="s">
        <v>72</v>
      </c>
      <c r="U1" s="6" t="s">
        <v>73</v>
      </c>
    </row>
    <row r="2" spans="1:21" ht="12.75">
      <c r="A2" s="2"/>
      <c r="B2" s="25" t="s">
        <v>65</v>
      </c>
      <c r="C2" s="25"/>
      <c r="D2" s="25"/>
      <c r="E2" s="25"/>
      <c r="F2" s="25"/>
      <c r="G2" s="25"/>
      <c r="H2" s="25"/>
      <c r="I2" s="25"/>
      <c r="J2" s="25"/>
      <c r="K2" s="25"/>
      <c r="L2" s="25"/>
      <c r="M2" s="25"/>
      <c r="N2" s="25"/>
      <c r="O2" s="25"/>
      <c r="P2" s="25"/>
      <c r="Q2" s="5" t="s">
        <v>66</v>
      </c>
      <c r="S2" s="10">
        <v>1</v>
      </c>
      <c r="T2" s="10">
        <v>73</v>
      </c>
      <c r="U2" s="11">
        <v>5</v>
      </c>
    </row>
    <row r="3" spans="1:21" ht="12.75">
      <c r="A3" s="2"/>
      <c r="B3" s="3">
        <v>1</v>
      </c>
      <c r="C3" s="3">
        <v>2</v>
      </c>
      <c r="D3" s="3">
        <v>3</v>
      </c>
      <c r="E3" s="3">
        <v>4</v>
      </c>
      <c r="F3" s="3">
        <v>5</v>
      </c>
      <c r="G3" s="3">
        <v>6</v>
      </c>
      <c r="H3" s="3">
        <v>7</v>
      </c>
      <c r="I3" s="3">
        <v>8</v>
      </c>
      <c r="J3" s="3">
        <v>9</v>
      </c>
      <c r="K3" s="3">
        <v>10</v>
      </c>
      <c r="L3" s="3">
        <v>11</v>
      </c>
      <c r="M3" s="3">
        <v>12</v>
      </c>
      <c r="N3" s="3">
        <v>13</v>
      </c>
      <c r="O3" s="3">
        <v>14</v>
      </c>
      <c r="P3" s="3">
        <v>15</v>
      </c>
      <c r="Q3" s="5"/>
      <c r="S3" s="4">
        <v>2</v>
      </c>
      <c r="T3" s="8"/>
      <c r="U3" s="7"/>
    </row>
    <row r="4" spans="1:21" ht="12.75">
      <c r="A4" s="2"/>
      <c r="B4" s="2">
        <v>6</v>
      </c>
      <c r="C4" s="2">
        <v>4</v>
      </c>
      <c r="D4" s="2">
        <v>6</v>
      </c>
      <c r="E4" s="2">
        <v>6</v>
      </c>
      <c r="F4" s="2">
        <v>5</v>
      </c>
      <c r="G4" s="2">
        <v>6</v>
      </c>
      <c r="H4" s="2">
        <v>9</v>
      </c>
      <c r="I4" s="2">
        <v>7</v>
      </c>
      <c r="J4" s="2">
        <v>3</v>
      </c>
      <c r="K4" s="2">
        <v>5</v>
      </c>
      <c r="L4" s="2">
        <v>2</v>
      </c>
      <c r="M4" s="2">
        <v>3</v>
      </c>
      <c r="N4" s="2">
        <v>10</v>
      </c>
      <c r="O4" s="2">
        <v>9</v>
      </c>
      <c r="P4" s="2">
        <v>4</v>
      </c>
      <c r="Q4" s="5">
        <f>SUM(B4:P4)</f>
        <v>85</v>
      </c>
      <c r="S4" s="4">
        <v>3</v>
      </c>
      <c r="T4" s="8"/>
      <c r="U4" s="7"/>
    </row>
    <row r="5" spans="1:21" ht="12.75">
      <c r="A5" s="2"/>
      <c r="B5" s="2"/>
      <c r="C5" s="2"/>
      <c r="D5" s="2"/>
      <c r="E5" s="2"/>
      <c r="F5" s="2"/>
      <c r="G5" s="2"/>
      <c r="H5" s="2"/>
      <c r="I5" s="2"/>
      <c r="J5" s="2"/>
      <c r="K5" s="2"/>
      <c r="L5" s="2"/>
      <c r="M5" s="2"/>
      <c r="N5" s="2"/>
      <c r="O5" s="2"/>
      <c r="P5" s="2"/>
      <c r="Q5" s="2"/>
      <c r="S5" s="4">
        <v>4</v>
      </c>
      <c r="T5" s="8"/>
      <c r="U5" s="7"/>
    </row>
    <row r="6" spans="1:21" ht="12.75">
      <c r="A6" s="2"/>
      <c r="B6" s="13" t="s">
        <v>67</v>
      </c>
      <c r="C6" s="14"/>
      <c r="D6" s="14"/>
      <c r="E6" s="14"/>
      <c r="F6" s="2"/>
      <c r="G6" s="2"/>
      <c r="H6" s="2"/>
      <c r="I6" s="2"/>
      <c r="J6" s="2"/>
      <c r="K6" s="2"/>
      <c r="L6" s="2"/>
      <c r="M6" s="2"/>
      <c r="N6" s="2"/>
      <c r="O6" s="2"/>
      <c r="P6" s="2"/>
      <c r="Q6" s="2"/>
      <c r="S6" s="5">
        <v>5</v>
      </c>
      <c r="T6" s="5">
        <v>4</v>
      </c>
      <c r="U6" s="9">
        <v>100</v>
      </c>
    </row>
    <row r="7" spans="1:21" ht="12.75">
      <c r="A7" s="2"/>
      <c r="B7" s="25" t="s">
        <v>65</v>
      </c>
      <c r="C7" s="25"/>
      <c r="D7" s="25"/>
      <c r="E7" s="25"/>
      <c r="F7" s="25"/>
      <c r="G7" s="25"/>
      <c r="H7" s="25"/>
      <c r="I7" s="25"/>
      <c r="J7" s="25"/>
      <c r="K7" s="25"/>
      <c r="L7" s="25"/>
      <c r="M7" s="25"/>
      <c r="N7" s="25"/>
      <c r="O7" s="25"/>
      <c r="P7" s="25"/>
      <c r="Q7" s="5" t="s">
        <v>66</v>
      </c>
      <c r="S7" s="4">
        <v>6</v>
      </c>
      <c r="T7" s="8"/>
      <c r="U7" s="7"/>
    </row>
    <row r="8" spans="1:21" ht="12.75">
      <c r="A8" s="4" t="s">
        <v>64</v>
      </c>
      <c r="B8" s="3">
        <v>1</v>
      </c>
      <c r="C8" s="3">
        <v>2</v>
      </c>
      <c r="D8" s="3">
        <v>3</v>
      </c>
      <c r="E8" s="3">
        <v>4</v>
      </c>
      <c r="F8" s="3">
        <v>5</v>
      </c>
      <c r="G8" s="3">
        <v>6</v>
      </c>
      <c r="H8" s="3">
        <v>7</v>
      </c>
      <c r="I8" s="3">
        <v>8</v>
      </c>
      <c r="J8" s="3">
        <v>9</v>
      </c>
      <c r="K8" s="3">
        <v>10</v>
      </c>
      <c r="L8" s="3">
        <v>11</v>
      </c>
      <c r="M8" s="3">
        <v>12</v>
      </c>
      <c r="N8" s="3">
        <v>13</v>
      </c>
      <c r="O8" s="3">
        <v>14</v>
      </c>
      <c r="P8" s="3">
        <v>15</v>
      </c>
      <c r="Q8" s="5"/>
      <c r="S8" s="4">
        <v>7</v>
      </c>
      <c r="T8" s="8"/>
      <c r="U8" s="7"/>
    </row>
    <row r="9" spans="1:21" ht="12.75">
      <c r="A9" s="4">
        <v>1</v>
      </c>
      <c r="B9" s="2">
        <v>1</v>
      </c>
      <c r="C9" s="2">
        <v>0</v>
      </c>
      <c r="D9" s="2">
        <v>1</v>
      </c>
      <c r="E9" s="2">
        <v>1</v>
      </c>
      <c r="F9" s="2">
        <v>1</v>
      </c>
      <c r="G9" s="2">
        <v>1</v>
      </c>
      <c r="H9" s="2">
        <v>1</v>
      </c>
      <c r="I9" s="2">
        <v>1</v>
      </c>
      <c r="J9" s="2">
        <v>0</v>
      </c>
      <c r="K9" s="2">
        <v>0</v>
      </c>
      <c r="L9" s="2">
        <v>1</v>
      </c>
      <c r="M9" s="2">
        <v>1</v>
      </c>
      <c r="N9" s="2">
        <v>1</v>
      </c>
      <c r="O9" s="2">
        <v>1</v>
      </c>
      <c r="P9" s="2">
        <v>1</v>
      </c>
      <c r="Q9" s="5">
        <f>SUM(B9:P9)</f>
        <v>12</v>
      </c>
      <c r="S9" s="4">
        <v>8</v>
      </c>
      <c r="T9" s="8"/>
      <c r="U9" s="7"/>
    </row>
    <row r="10" spans="1:21" ht="12.75">
      <c r="A10" s="4">
        <v>2</v>
      </c>
      <c r="B10" s="2">
        <v>0</v>
      </c>
      <c r="C10" s="2">
        <v>0</v>
      </c>
      <c r="D10" s="2">
        <v>1</v>
      </c>
      <c r="E10" s="2">
        <v>0</v>
      </c>
      <c r="F10" s="2">
        <v>0</v>
      </c>
      <c r="G10" s="2">
        <v>0</v>
      </c>
      <c r="H10" s="2">
        <v>0</v>
      </c>
      <c r="I10" s="2">
        <v>0</v>
      </c>
      <c r="J10" s="2">
        <v>1</v>
      </c>
      <c r="K10" s="2">
        <v>0</v>
      </c>
      <c r="L10" s="2">
        <v>0</v>
      </c>
      <c r="M10" s="2">
        <v>1</v>
      </c>
      <c r="N10" s="2">
        <v>1</v>
      </c>
      <c r="O10" s="2">
        <v>1</v>
      </c>
      <c r="P10" s="2">
        <v>1</v>
      </c>
      <c r="Q10" s="5">
        <f aca="true" t="shared" si="0" ref="Q10:Q18">SUM(B10:P10)</f>
        <v>6</v>
      </c>
      <c r="S10" s="4">
        <v>9</v>
      </c>
      <c r="T10" s="8"/>
      <c r="U10" s="7"/>
    </row>
    <row r="11" spans="1:21" ht="12.75">
      <c r="A11" s="4">
        <v>3</v>
      </c>
      <c r="B11" s="2">
        <v>1</v>
      </c>
      <c r="C11" s="2">
        <v>0</v>
      </c>
      <c r="D11" s="2">
        <v>0</v>
      </c>
      <c r="E11" s="2">
        <v>0</v>
      </c>
      <c r="F11" s="2">
        <v>0</v>
      </c>
      <c r="G11" s="2">
        <v>1</v>
      </c>
      <c r="H11" s="2">
        <v>0</v>
      </c>
      <c r="I11" s="2">
        <v>0</v>
      </c>
      <c r="J11" s="2">
        <v>0</v>
      </c>
      <c r="K11" s="2">
        <v>1</v>
      </c>
      <c r="L11" s="2">
        <v>0</v>
      </c>
      <c r="M11" s="2">
        <v>0</v>
      </c>
      <c r="N11" s="2">
        <v>1</v>
      </c>
      <c r="O11" s="2">
        <v>0</v>
      </c>
      <c r="P11" s="2">
        <v>0</v>
      </c>
      <c r="Q11" s="5">
        <f t="shared" si="0"/>
        <v>4</v>
      </c>
      <c r="S11" s="4">
        <v>10</v>
      </c>
      <c r="T11" s="8"/>
      <c r="U11" s="7"/>
    </row>
    <row r="12" spans="1:17" ht="12.75">
      <c r="A12" s="4">
        <v>4</v>
      </c>
      <c r="B12" s="2">
        <v>0</v>
      </c>
      <c r="C12" s="2">
        <v>0</v>
      </c>
      <c r="D12" s="2">
        <v>0</v>
      </c>
      <c r="E12" s="2">
        <v>0</v>
      </c>
      <c r="F12" s="2">
        <v>0</v>
      </c>
      <c r="G12" s="2">
        <v>0</v>
      </c>
      <c r="H12" s="2">
        <v>0</v>
      </c>
      <c r="I12" s="2">
        <v>0</v>
      </c>
      <c r="J12" s="2">
        <v>0</v>
      </c>
      <c r="K12" s="2">
        <v>1</v>
      </c>
      <c r="L12" s="2">
        <v>1</v>
      </c>
      <c r="M12" s="2">
        <v>0</v>
      </c>
      <c r="N12" s="2">
        <v>0</v>
      </c>
      <c r="O12" s="2">
        <v>0</v>
      </c>
      <c r="P12" s="2">
        <v>0</v>
      </c>
      <c r="Q12" s="5">
        <f t="shared" si="0"/>
        <v>2</v>
      </c>
    </row>
    <row r="13" spans="1:17" ht="12.75">
      <c r="A13" s="4">
        <v>5</v>
      </c>
      <c r="B13" s="2">
        <v>0</v>
      </c>
      <c r="C13" s="2">
        <v>0</v>
      </c>
      <c r="D13" s="2">
        <v>0</v>
      </c>
      <c r="E13" s="2">
        <v>0</v>
      </c>
      <c r="F13" s="2">
        <v>0</v>
      </c>
      <c r="G13" s="2">
        <v>0</v>
      </c>
      <c r="H13" s="2">
        <v>0</v>
      </c>
      <c r="I13" s="2">
        <v>0</v>
      </c>
      <c r="J13" s="2">
        <v>0</v>
      </c>
      <c r="K13" s="2">
        <v>0</v>
      </c>
      <c r="L13" s="2">
        <v>0</v>
      </c>
      <c r="M13" s="2">
        <v>0</v>
      </c>
      <c r="N13" s="2">
        <v>0</v>
      </c>
      <c r="O13" s="2">
        <v>0</v>
      </c>
      <c r="P13" s="2">
        <v>1</v>
      </c>
      <c r="Q13" s="5">
        <f t="shared" si="0"/>
        <v>1</v>
      </c>
    </row>
    <row r="14" spans="1:21" ht="12.75">
      <c r="A14" s="4">
        <v>6</v>
      </c>
      <c r="B14" s="2">
        <v>1</v>
      </c>
      <c r="C14" s="2">
        <v>1</v>
      </c>
      <c r="D14" s="2">
        <v>0</v>
      </c>
      <c r="E14" s="2">
        <v>1</v>
      </c>
      <c r="F14" s="2">
        <v>0</v>
      </c>
      <c r="G14" s="2">
        <v>1</v>
      </c>
      <c r="H14" s="2">
        <v>0</v>
      </c>
      <c r="I14" s="2">
        <v>0</v>
      </c>
      <c r="J14" s="2">
        <v>0</v>
      </c>
      <c r="K14" s="2">
        <v>0</v>
      </c>
      <c r="L14" s="2">
        <v>0</v>
      </c>
      <c r="M14" s="2">
        <v>0</v>
      </c>
      <c r="N14" s="2">
        <v>0</v>
      </c>
      <c r="O14" s="2">
        <v>0</v>
      </c>
      <c r="P14" s="2">
        <v>0</v>
      </c>
      <c r="Q14" s="5">
        <f t="shared" si="0"/>
        <v>4</v>
      </c>
      <c r="S14"/>
      <c r="T14"/>
      <c r="U14"/>
    </row>
    <row r="15" spans="1:21" ht="12.75">
      <c r="A15" s="4">
        <v>7</v>
      </c>
      <c r="B15" s="2">
        <v>0</v>
      </c>
      <c r="C15" s="2">
        <v>1</v>
      </c>
      <c r="D15" s="2">
        <v>1</v>
      </c>
      <c r="E15" s="2">
        <v>1</v>
      </c>
      <c r="F15" s="2">
        <v>1</v>
      </c>
      <c r="G15" s="2">
        <v>0</v>
      </c>
      <c r="H15" s="2">
        <v>0</v>
      </c>
      <c r="I15" s="2">
        <v>0</v>
      </c>
      <c r="J15" s="2">
        <v>1</v>
      </c>
      <c r="K15" s="2">
        <v>0</v>
      </c>
      <c r="L15" s="2">
        <v>0</v>
      </c>
      <c r="M15" s="2">
        <v>1</v>
      </c>
      <c r="N15" s="2">
        <v>0</v>
      </c>
      <c r="O15" s="2">
        <v>1</v>
      </c>
      <c r="P15" s="2">
        <v>1</v>
      </c>
      <c r="Q15" s="5">
        <f t="shared" si="0"/>
        <v>8</v>
      </c>
      <c r="S15"/>
      <c r="T15"/>
      <c r="U15"/>
    </row>
    <row r="16" spans="1:21" ht="12.75">
      <c r="A16" s="4">
        <v>8</v>
      </c>
      <c r="B16" s="2">
        <v>0</v>
      </c>
      <c r="C16" s="2">
        <v>0</v>
      </c>
      <c r="D16" s="2">
        <v>0</v>
      </c>
      <c r="E16" s="2">
        <v>0</v>
      </c>
      <c r="F16" s="2">
        <v>0</v>
      </c>
      <c r="G16" s="2">
        <v>0</v>
      </c>
      <c r="H16" s="2">
        <v>0</v>
      </c>
      <c r="I16" s="2">
        <v>0</v>
      </c>
      <c r="J16" s="2">
        <v>0</v>
      </c>
      <c r="K16" s="2">
        <v>1</v>
      </c>
      <c r="L16" s="2">
        <v>0</v>
      </c>
      <c r="M16" s="2">
        <v>1</v>
      </c>
      <c r="N16" s="2">
        <v>0</v>
      </c>
      <c r="O16" s="2">
        <v>1</v>
      </c>
      <c r="P16" s="2">
        <v>0</v>
      </c>
      <c r="Q16" s="5">
        <f t="shared" si="0"/>
        <v>3</v>
      </c>
      <c r="S16"/>
      <c r="T16"/>
      <c r="U16"/>
    </row>
    <row r="17" spans="1:17" ht="12.75">
      <c r="A17" s="4">
        <v>9</v>
      </c>
      <c r="B17" s="2">
        <v>0</v>
      </c>
      <c r="C17" s="2">
        <v>0</v>
      </c>
      <c r="D17" s="2">
        <v>0</v>
      </c>
      <c r="E17" s="2">
        <v>0</v>
      </c>
      <c r="F17" s="2">
        <v>0</v>
      </c>
      <c r="G17" s="2">
        <v>0</v>
      </c>
      <c r="H17" s="2">
        <v>0</v>
      </c>
      <c r="I17" s="2">
        <v>1</v>
      </c>
      <c r="J17" s="2">
        <v>0</v>
      </c>
      <c r="K17" s="2">
        <v>0</v>
      </c>
      <c r="L17" s="2">
        <v>0</v>
      </c>
      <c r="M17" s="2">
        <v>1</v>
      </c>
      <c r="N17" s="2">
        <v>1</v>
      </c>
      <c r="O17" s="2">
        <v>1</v>
      </c>
      <c r="P17" s="2">
        <v>1</v>
      </c>
      <c r="Q17" s="5">
        <f t="shared" si="0"/>
        <v>5</v>
      </c>
    </row>
    <row r="18" spans="1:17" ht="12.75">
      <c r="A18" s="4">
        <v>10</v>
      </c>
      <c r="B18" s="2">
        <v>0</v>
      </c>
      <c r="C18" s="2">
        <v>0</v>
      </c>
      <c r="D18" s="2">
        <v>1</v>
      </c>
      <c r="E18" s="2">
        <v>0</v>
      </c>
      <c r="F18" s="2">
        <v>0</v>
      </c>
      <c r="G18" s="2">
        <v>0</v>
      </c>
      <c r="H18" s="2">
        <v>0</v>
      </c>
      <c r="I18" s="2">
        <v>0</v>
      </c>
      <c r="J18" s="2">
        <v>1</v>
      </c>
      <c r="K18" s="2">
        <v>0</v>
      </c>
      <c r="L18" s="2">
        <v>1</v>
      </c>
      <c r="M18" s="2">
        <v>0</v>
      </c>
      <c r="N18" s="2">
        <v>0</v>
      </c>
      <c r="O18" s="2">
        <v>0</v>
      </c>
      <c r="P18" s="2">
        <v>0</v>
      </c>
      <c r="Q18" s="5">
        <f t="shared" si="0"/>
        <v>3</v>
      </c>
    </row>
    <row r="19" spans="1:17" ht="12.75">
      <c r="A19" s="2"/>
      <c r="B19" s="2"/>
      <c r="C19" s="2"/>
      <c r="D19" s="2"/>
      <c r="E19" s="2"/>
      <c r="F19" s="2"/>
      <c r="G19" s="2"/>
      <c r="H19" s="2"/>
      <c r="I19" s="2"/>
      <c r="J19" s="2"/>
      <c r="K19" s="2"/>
      <c r="L19" s="2"/>
      <c r="M19" s="2"/>
      <c r="N19" s="2"/>
      <c r="O19" s="2"/>
      <c r="P19" s="2"/>
      <c r="Q19" s="2"/>
    </row>
    <row r="20" spans="1:17" ht="12.75">
      <c r="A20" s="2"/>
      <c r="B20" s="13" t="s">
        <v>70</v>
      </c>
      <c r="C20" s="14"/>
      <c r="D20" s="14"/>
      <c r="E20" s="14"/>
      <c r="F20" s="2"/>
      <c r="G20" s="2"/>
      <c r="H20" s="2"/>
      <c r="I20" s="2"/>
      <c r="J20" s="2"/>
      <c r="K20" s="2"/>
      <c r="L20" s="2"/>
      <c r="M20" s="2"/>
      <c r="N20" s="2"/>
      <c r="O20" s="2"/>
      <c r="P20" s="2"/>
      <c r="Q20" s="2"/>
    </row>
    <row r="21" spans="1:17" ht="12.75">
      <c r="A21" s="2"/>
      <c r="B21" s="25" t="s">
        <v>65</v>
      </c>
      <c r="C21" s="25"/>
      <c r="D21" s="25"/>
      <c r="E21" s="25"/>
      <c r="F21" s="25"/>
      <c r="G21" s="25"/>
      <c r="H21" s="25"/>
      <c r="I21" s="25"/>
      <c r="J21" s="25"/>
      <c r="K21" s="25"/>
      <c r="L21" s="25"/>
      <c r="M21" s="25"/>
      <c r="N21" s="25"/>
      <c r="O21" s="25"/>
      <c r="P21" s="25"/>
      <c r="Q21" s="5" t="s">
        <v>66</v>
      </c>
    </row>
    <row r="22" spans="1:17" ht="12.75">
      <c r="A22" s="4" t="s">
        <v>64</v>
      </c>
      <c r="B22" s="3">
        <v>1</v>
      </c>
      <c r="C22" s="3">
        <v>2</v>
      </c>
      <c r="D22" s="3">
        <v>3</v>
      </c>
      <c r="E22" s="3">
        <v>4</v>
      </c>
      <c r="F22" s="3">
        <v>5</v>
      </c>
      <c r="G22" s="3">
        <v>6</v>
      </c>
      <c r="H22" s="3">
        <v>7</v>
      </c>
      <c r="I22" s="3">
        <v>8</v>
      </c>
      <c r="J22" s="3">
        <v>9</v>
      </c>
      <c r="K22" s="3">
        <v>10</v>
      </c>
      <c r="L22" s="3">
        <v>11</v>
      </c>
      <c r="M22" s="3">
        <v>12</v>
      </c>
      <c r="N22" s="3">
        <v>13</v>
      </c>
      <c r="O22" s="3">
        <v>14</v>
      </c>
      <c r="P22" s="3">
        <v>15</v>
      </c>
      <c r="Q22" s="5"/>
    </row>
    <row r="23" spans="1:17" ht="18">
      <c r="A23" s="4">
        <v>1</v>
      </c>
      <c r="B23" s="2">
        <f>$B$4*B9</f>
        <v>6</v>
      </c>
      <c r="C23" s="2">
        <f>$C$4*C9</f>
        <v>0</v>
      </c>
      <c r="D23" s="2">
        <f>$D$4*D9</f>
        <v>6</v>
      </c>
      <c r="E23" s="2">
        <f>$E$4*E9</f>
        <v>6</v>
      </c>
      <c r="F23" s="2">
        <f>$F$4*F9</f>
        <v>5</v>
      </c>
      <c r="G23" s="2">
        <f>$G$4*G9</f>
        <v>6</v>
      </c>
      <c r="H23" s="2">
        <f>$H$4*H9</f>
        <v>9</v>
      </c>
      <c r="I23" s="2">
        <f>$I$4*I9</f>
        <v>7</v>
      </c>
      <c r="J23" s="2">
        <f>$J$4*J9</f>
        <v>0</v>
      </c>
      <c r="K23" s="2">
        <f>$K$4*K9</f>
        <v>0</v>
      </c>
      <c r="L23" s="2">
        <f>$L$4*L9</f>
        <v>2</v>
      </c>
      <c r="M23" s="2">
        <f>$M$4*M9</f>
        <v>3</v>
      </c>
      <c r="N23" s="2">
        <f>$N$4*N9</f>
        <v>10</v>
      </c>
      <c r="O23" s="2">
        <f>$O$4*O9</f>
        <v>9</v>
      </c>
      <c r="P23" s="2">
        <f>$P$4*P9</f>
        <v>4</v>
      </c>
      <c r="Q23" s="23">
        <f>SUM(B23:P23)</f>
        <v>73</v>
      </c>
    </row>
    <row r="24" spans="1:17" ht="12.75">
      <c r="A24" s="4">
        <v>2</v>
      </c>
      <c r="B24" s="2">
        <f aca="true" t="shared" si="1" ref="B24:B32">$B$4*B10</f>
        <v>0</v>
      </c>
      <c r="C24" s="2">
        <f aca="true" t="shared" si="2" ref="C24:C32">$C$4*C10</f>
        <v>0</v>
      </c>
      <c r="D24" s="2">
        <f aca="true" t="shared" si="3" ref="D24:D32">$D$4*D10</f>
        <v>6</v>
      </c>
      <c r="E24" s="2">
        <f aca="true" t="shared" si="4" ref="E24:E32">$E$4*E10</f>
        <v>0</v>
      </c>
      <c r="F24" s="2">
        <f aca="true" t="shared" si="5" ref="F24:F32">$F$4*F10</f>
        <v>0</v>
      </c>
      <c r="G24" s="2">
        <f aca="true" t="shared" si="6" ref="G24:G32">$G$4*G10</f>
        <v>0</v>
      </c>
      <c r="H24" s="2">
        <f aca="true" t="shared" si="7" ref="H24:H32">$H$4*H10</f>
        <v>0</v>
      </c>
      <c r="I24" s="2">
        <f aca="true" t="shared" si="8" ref="I24:I32">$I$4*I10</f>
        <v>0</v>
      </c>
      <c r="J24" s="2">
        <f aca="true" t="shared" si="9" ref="J24:J32">$J$4*J10</f>
        <v>3</v>
      </c>
      <c r="K24" s="2">
        <f aca="true" t="shared" si="10" ref="K24:K32">$K$4*K10</f>
        <v>0</v>
      </c>
      <c r="L24" s="2">
        <f aca="true" t="shared" si="11" ref="L24:L32">$L$4*L10</f>
        <v>0</v>
      </c>
      <c r="M24" s="2">
        <f aca="true" t="shared" si="12" ref="M24:M32">$M$4*M10</f>
        <v>3</v>
      </c>
      <c r="N24" s="2">
        <f aca="true" t="shared" si="13" ref="N24:N32">$N$4*N10</f>
        <v>10</v>
      </c>
      <c r="O24" s="2">
        <f aca="true" t="shared" si="14" ref="O24:O32">$O$4*O10</f>
        <v>9</v>
      </c>
      <c r="P24" s="2">
        <f aca="true" t="shared" si="15" ref="P24:P32">$P$4*P10</f>
        <v>4</v>
      </c>
      <c r="Q24" s="12">
        <f aca="true" t="shared" si="16" ref="Q24:Q32">SUM(B24:P24)</f>
        <v>35</v>
      </c>
    </row>
    <row r="25" spans="1:17" ht="12.75">
      <c r="A25" s="4">
        <v>3</v>
      </c>
      <c r="B25" s="2">
        <f t="shared" si="1"/>
        <v>6</v>
      </c>
      <c r="C25" s="2">
        <f t="shared" si="2"/>
        <v>0</v>
      </c>
      <c r="D25" s="2">
        <f t="shared" si="3"/>
        <v>0</v>
      </c>
      <c r="E25" s="2">
        <f t="shared" si="4"/>
        <v>0</v>
      </c>
      <c r="F25" s="2">
        <f t="shared" si="5"/>
        <v>0</v>
      </c>
      <c r="G25" s="2">
        <f t="shared" si="6"/>
        <v>6</v>
      </c>
      <c r="H25" s="2">
        <f t="shared" si="7"/>
        <v>0</v>
      </c>
      <c r="I25" s="2">
        <f t="shared" si="8"/>
        <v>0</v>
      </c>
      <c r="J25" s="2">
        <f t="shared" si="9"/>
        <v>0</v>
      </c>
      <c r="K25" s="2">
        <f t="shared" si="10"/>
        <v>5</v>
      </c>
      <c r="L25" s="2">
        <f t="shared" si="11"/>
        <v>0</v>
      </c>
      <c r="M25" s="2">
        <f t="shared" si="12"/>
        <v>0</v>
      </c>
      <c r="N25" s="2">
        <f t="shared" si="13"/>
        <v>10</v>
      </c>
      <c r="O25" s="2">
        <f t="shared" si="14"/>
        <v>0</v>
      </c>
      <c r="P25" s="2">
        <f t="shared" si="15"/>
        <v>0</v>
      </c>
      <c r="Q25" s="12">
        <f t="shared" si="16"/>
        <v>27</v>
      </c>
    </row>
    <row r="26" spans="1:17" ht="12.75">
      <c r="A26" s="4">
        <v>4</v>
      </c>
      <c r="B26" s="2">
        <f t="shared" si="1"/>
        <v>0</v>
      </c>
      <c r="C26" s="2">
        <f t="shared" si="2"/>
        <v>0</v>
      </c>
      <c r="D26" s="2">
        <f t="shared" si="3"/>
        <v>0</v>
      </c>
      <c r="E26" s="2">
        <f t="shared" si="4"/>
        <v>0</v>
      </c>
      <c r="F26" s="2">
        <f t="shared" si="5"/>
        <v>0</v>
      </c>
      <c r="G26" s="2">
        <f t="shared" si="6"/>
        <v>0</v>
      </c>
      <c r="H26" s="2">
        <f t="shared" si="7"/>
        <v>0</v>
      </c>
      <c r="I26" s="2">
        <f t="shared" si="8"/>
        <v>0</v>
      </c>
      <c r="J26" s="2">
        <f t="shared" si="9"/>
        <v>0</v>
      </c>
      <c r="K26" s="2">
        <f t="shared" si="10"/>
        <v>5</v>
      </c>
      <c r="L26" s="2">
        <f t="shared" si="11"/>
        <v>2</v>
      </c>
      <c r="M26" s="2">
        <f t="shared" si="12"/>
        <v>0</v>
      </c>
      <c r="N26" s="2">
        <f t="shared" si="13"/>
        <v>0</v>
      </c>
      <c r="O26" s="2">
        <f t="shared" si="14"/>
        <v>0</v>
      </c>
      <c r="P26" s="2">
        <f t="shared" si="15"/>
        <v>0</v>
      </c>
      <c r="Q26" s="12">
        <f t="shared" si="16"/>
        <v>7</v>
      </c>
    </row>
    <row r="27" spans="1:17" ht="20.25">
      <c r="A27" s="4">
        <v>5</v>
      </c>
      <c r="B27" s="2">
        <f t="shared" si="1"/>
        <v>0</v>
      </c>
      <c r="C27" s="2">
        <f t="shared" si="2"/>
        <v>0</v>
      </c>
      <c r="D27" s="2">
        <f t="shared" si="3"/>
        <v>0</v>
      </c>
      <c r="E27" s="2">
        <f t="shared" si="4"/>
        <v>0</v>
      </c>
      <c r="F27" s="2">
        <f t="shared" si="5"/>
        <v>0</v>
      </c>
      <c r="G27" s="2">
        <f t="shared" si="6"/>
        <v>0</v>
      </c>
      <c r="H27" s="2">
        <f t="shared" si="7"/>
        <v>0</v>
      </c>
      <c r="I27" s="2">
        <f t="shared" si="8"/>
        <v>0</v>
      </c>
      <c r="J27" s="2">
        <f t="shared" si="9"/>
        <v>0</v>
      </c>
      <c r="K27" s="2">
        <f t="shared" si="10"/>
        <v>0</v>
      </c>
      <c r="L27" s="2">
        <f t="shared" si="11"/>
        <v>0</v>
      </c>
      <c r="M27" s="2">
        <f t="shared" si="12"/>
        <v>0</v>
      </c>
      <c r="N27" s="2">
        <f t="shared" si="13"/>
        <v>0</v>
      </c>
      <c r="O27" s="2">
        <f t="shared" si="14"/>
        <v>0</v>
      </c>
      <c r="P27" s="2">
        <f t="shared" si="15"/>
        <v>4</v>
      </c>
      <c r="Q27" s="24">
        <f t="shared" si="16"/>
        <v>4</v>
      </c>
    </row>
    <row r="28" spans="1:17" ht="12.75">
      <c r="A28" s="4">
        <v>6</v>
      </c>
      <c r="B28" s="2">
        <f t="shared" si="1"/>
        <v>6</v>
      </c>
      <c r="C28" s="2">
        <f t="shared" si="2"/>
        <v>4</v>
      </c>
      <c r="D28" s="2">
        <f t="shared" si="3"/>
        <v>0</v>
      </c>
      <c r="E28" s="2">
        <f t="shared" si="4"/>
        <v>6</v>
      </c>
      <c r="F28" s="2">
        <f t="shared" si="5"/>
        <v>0</v>
      </c>
      <c r="G28" s="2">
        <f t="shared" si="6"/>
        <v>6</v>
      </c>
      <c r="H28" s="2">
        <f t="shared" si="7"/>
        <v>0</v>
      </c>
      <c r="I28" s="2">
        <f t="shared" si="8"/>
        <v>0</v>
      </c>
      <c r="J28" s="2">
        <f t="shared" si="9"/>
        <v>0</v>
      </c>
      <c r="K28" s="2">
        <f t="shared" si="10"/>
        <v>0</v>
      </c>
      <c r="L28" s="2">
        <f t="shared" si="11"/>
        <v>0</v>
      </c>
      <c r="M28" s="2">
        <f t="shared" si="12"/>
        <v>0</v>
      </c>
      <c r="N28" s="2">
        <f t="shared" si="13"/>
        <v>0</v>
      </c>
      <c r="O28" s="2">
        <f t="shared" si="14"/>
        <v>0</v>
      </c>
      <c r="P28" s="2">
        <f t="shared" si="15"/>
        <v>0</v>
      </c>
      <c r="Q28" s="12">
        <f t="shared" si="16"/>
        <v>22</v>
      </c>
    </row>
    <row r="29" spans="1:17" ht="12.75">
      <c r="A29" s="4">
        <v>7</v>
      </c>
      <c r="B29" s="2">
        <f t="shared" si="1"/>
        <v>0</v>
      </c>
      <c r="C29" s="2">
        <f t="shared" si="2"/>
        <v>4</v>
      </c>
      <c r="D29" s="2">
        <f t="shared" si="3"/>
        <v>6</v>
      </c>
      <c r="E29" s="2">
        <f t="shared" si="4"/>
        <v>6</v>
      </c>
      <c r="F29" s="2">
        <f t="shared" si="5"/>
        <v>5</v>
      </c>
      <c r="G29" s="2">
        <f t="shared" si="6"/>
        <v>0</v>
      </c>
      <c r="H29" s="2">
        <f t="shared" si="7"/>
        <v>0</v>
      </c>
      <c r="I29" s="2">
        <f t="shared" si="8"/>
        <v>0</v>
      </c>
      <c r="J29" s="2">
        <f t="shared" si="9"/>
        <v>3</v>
      </c>
      <c r="K29" s="2">
        <f t="shared" si="10"/>
        <v>0</v>
      </c>
      <c r="L29" s="2">
        <f t="shared" si="11"/>
        <v>0</v>
      </c>
      <c r="M29" s="2">
        <f t="shared" si="12"/>
        <v>3</v>
      </c>
      <c r="N29" s="2">
        <f t="shared" si="13"/>
        <v>0</v>
      </c>
      <c r="O29" s="2">
        <f t="shared" si="14"/>
        <v>9</v>
      </c>
      <c r="P29" s="2">
        <f t="shared" si="15"/>
        <v>4</v>
      </c>
      <c r="Q29" s="12">
        <f t="shared" si="16"/>
        <v>40</v>
      </c>
    </row>
    <row r="30" spans="1:17" ht="12.75">
      <c r="A30" s="4">
        <v>8</v>
      </c>
      <c r="B30" s="2">
        <f t="shared" si="1"/>
        <v>0</v>
      </c>
      <c r="C30" s="2">
        <f t="shared" si="2"/>
        <v>0</v>
      </c>
      <c r="D30" s="2">
        <f t="shared" si="3"/>
        <v>0</v>
      </c>
      <c r="E30" s="2">
        <f t="shared" si="4"/>
        <v>0</v>
      </c>
      <c r="F30" s="2">
        <f t="shared" si="5"/>
        <v>0</v>
      </c>
      <c r="G30" s="2">
        <f t="shared" si="6"/>
        <v>0</v>
      </c>
      <c r="H30" s="2">
        <f t="shared" si="7"/>
        <v>0</v>
      </c>
      <c r="I30" s="2">
        <f t="shared" si="8"/>
        <v>0</v>
      </c>
      <c r="J30" s="2">
        <f t="shared" si="9"/>
        <v>0</v>
      </c>
      <c r="K30" s="2">
        <f t="shared" si="10"/>
        <v>5</v>
      </c>
      <c r="L30" s="2">
        <f t="shared" si="11"/>
        <v>0</v>
      </c>
      <c r="M30" s="2">
        <f t="shared" si="12"/>
        <v>3</v>
      </c>
      <c r="N30" s="2">
        <f t="shared" si="13"/>
        <v>0</v>
      </c>
      <c r="O30" s="2">
        <f t="shared" si="14"/>
        <v>9</v>
      </c>
      <c r="P30" s="2">
        <f t="shared" si="15"/>
        <v>0</v>
      </c>
      <c r="Q30" s="12">
        <f t="shared" si="16"/>
        <v>17</v>
      </c>
    </row>
    <row r="31" spans="1:17" ht="12.75">
      <c r="A31" s="4">
        <v>9</v>
      </c>
      <c r="B31" s="2">
        <f t="shared" si="1"/>
        <v>0</v>
      </c>
      <c r="C31" s="2">
        <f t="shared" si="2"/>
        <v>0</v>
      </c>
      <c r="D31" s="2">
        <f t="shared" si="3"/>
        <v>0</v>
      </c>
      <c r="E31" s="2">
        <f t="shared" si="4"/>
        <v>0</v>
      </c>
      <c r="F31" s="2">
        <f t="shared" si="5"/>
        <v>0</v>
      </c>
      <c r="G31" s="2">
        <f t="shared" si="6"/>
        <v>0</v>
      </c>
      <c r="H31" s="2">
        <f t="shared" si="7"/>
        <v>0</v>
      </c>
      <c r="I31" s="2">
        <f t="shared" si="8"/>
        <v>7</v>
      </c>
      <c r="J31" s="2">
        <f t="shared" si="9"/>
        <v>0</v>
      </c>
      <c r="K31" s="2">
        <f t="shared" si="10"/>
        <v>0</v>
      </c>
      <c r="L31" s="2">
        <f t="shared" si="11"/>
        <v>0</v>
      </c>
      <c r="M31" s="2">
        <f t="shared" si="12"/>
        <v>3</v>
      </c>
      <c r="N31" s="2">
        <f t="shared" si="13"/>
        <v>10</v>
      </c>
      <c r="O31" s="2">
        <f t="shared" si="14"/>
        <v>9</v>
      </c>
      <c r="P31" s="2">
        <f t="shared" si="15"/>
        <v>4</v>
      </c>
      <c r="Q31" s="12">
        <f t="shared" si="16"/>
        <v>33</v>
      </c>
    </row>
    <row r="32" spans="1:17" ht="12.75">
      <c r="A32" s="4">
        <v>10</v>
      </c>
      <c r="B32" s="2">
        <f t="shared" si="1"/>
        <v>0</v>
      </c>
      <c r="C32" s="2">
        <f t="shared" si="2"/>
        <v>0</v>
      </c>
      <c r="D32" s="2">
        <f t="shared" si="3"/>
        <v>6</v>
      </c>
      <c r="E32" s="2">
        <f t="shared" si="4"/>
        <v>0</v>
      </c>
      <c r="F32" s="2">
        <f t="shared" si="5"/>
        <v>0</v>
      </c>
      <c r="G32" s="2">
        <f t="shared" si="6"/>
        <v>0</v>
      </c>
      <c r="H32" s="2">
        <f t="shared" si="7"/>
        <v>0</v>
      </c>
      <c r="I32" s="2">
        <f t="shared" si="8"/>
        <v>0</v>
      </c>
      <c r="J32" s="2">
        <f t="shared" si="9"/>
        <v>3</v>
      </c>
      <c r="K32" s="2">
        <f t="shared" si="10"/>
        <v>0</v>
      </c>
      <c r="L32" s="2">
        <f t="shared" si="11"/>
        <v>2</v>
      </c>
      <c r="M32" s="2">
        <f t="shared" si="12"/>
        <v>0</v>
      </c>
      <c r="N32" s="2">
        <f t="shared" si="13"/>
        <v>0</v>
      </c>
      <c r="O32" s="2">
        <f t="shared" si="14"/>
        <v>0</v>
      </c>
      <c r="P32" s="2">
        <f t="shared" si="15"/>
        <v>0</v>
      </c>
      <c r="Q32" s="12">
        <f t="shared" si="16"/>
        <v>11</v>
      </c>
    </row>
    <row r="33" spans="1:20" ht="12.75">
      <c r="A33" s="2"/>
      <c r="B33" s="2"/>
      <c r="C33" s="2"/>
      <c r="D33" s="2"/>
      <c r="E33" s="2"/>
      <c r="F33" s="2"/>
      <c r="G33" s="2"/>
      <c r="H33" s="2"/>
      <c r="I33" s="2"/>
      <c r="J33" s="2"/>
      <c r="K33" s="2"/>
      <c r="L33" s="2"/>
      <c r="M33" s="2"/>
      <c r="N33" s="2"/>
      <c r="O33" s="2"/>
      <c r="P33" s="2"/>
      <c r="Q33" s="2"/>
      <c r="T33" s="21" t="s">
        <v>77</v>
      </c>
    </row>
    <row r="34" spans="2:20" ht="12.75">
      <c r="B34" s="13" t="s">
        <v>76</v>
      </c>
      <c r="C34" s="15"/>
      <c r="D34" s="15"/>
      <c r="E34" s="15"/>
      <c r="F34" s="15"/>
      <c r="G34" s="15"/>
      <c r="H34" s="20"/>
      <c r="I34" s="20"/>
      <c r="J34" s="20"/>
      <c r="K34" s="20"/>
      <c r="T34" s="19" t="s">
        <v>89</v>
      </c>
    </row>
    <row r="35" spans="1:17" ht="12.75">
      <c r="A35" s="2"/>
      <c r="B35" s="25" t="s">
        <v>65</v>
      </c>
      <c r="C35" s="25"/>
      <c r="D35" s="25"/>
      <c r="E35" s="25"/>
      <c r="F35" s="25"/>
      <c r="G35" s="25"/>
      <c r="H35" s="25"/>
      <c r="I35" s="25"/>
      <c r="J35" s="25"/>
      <c r="K35" s="25"/>
      <c r="L35" s="25"/>
      <c r="M35" s="25"/>
      <c r="N35" s="25"/>
      <c r="O35" s="25"/>
      <c r="P35" s="25"/>
      <c r="Q35" s="5" t="s">
        <v>66</v>
      </c>
    </row>
    <row r="36" spans="1:20" ht="12.75">
      <c r="A36" s="4" t="s">
        <v>64</v>
      </c>
      <c r="B36" s="3">
        <v>1</v>
      </c>
      <c r="C36" s="3">
        <v>2</v>
      </c>
      <c r="D36" s="3">
        <v>3</v>
      </c>
      <c r="E36" s="3">
        <v>4</v>
      </c>
      <c r="F36" s="3">
        <v>5</v>
      </c>
      <c r="G36" s="3">
        <v>6</v>
      </c>
      <c r="H36" s="3">
        <v>7</v>
      </c>
      <c r="I36" s="3">
        <v>8</v>
      </c>
      <c r="J36" s="3">
        <v>9</v>
      </c>
      <c r="K36" s="3">
        <v>10</v>
      </c>
      <c r="L36" s="3">
        <v>11</v>
      </c>
      <c r="M36" s="3">
        <v>12</v>
      </c>
      <c r="N36" s="3">
        <v>13</v>
      </c>
      <c r="O36" s="3">
        <v>14</v>
      </c>
      <c r="P36" s="3">
        <v>15</v>
      </c>
      <c r="Q36" s="5"/>
      <c r="T36" t="s">
        <v>7</v>
      </c>
    </row>
    <row r="37" spans="1:20" ht="12.75">
      <c r="A37" s="4">
        <v>1</v>
      </c>
      <c r="B37" s="7">
        <f>B23*100/73</f>
        <v>8.219178082191782</v>
      </c>
      <c r="C37" s="7">
        <f aca="true" t="shared" si="17" ref="C37:P37">C23*100/73</f>
        <v>0</v>
      </c>
      <c r="D37" s="7">
        <f t="shared" si="17"/>
        <v>8.219178082191782</v>
      </c>
      <c r="E37" s="7">
        <f t="shared" si="17"/>
        <v>8.219178082191782</v>
      </c>
      <c r="F37" s="7">
        <f t="shared" si="17"/>
        <v>6.8493150684931505</v>
      </c>
      <c r="G37" s="7">
        <f t="shared" si="17"/>
        <v>8.219178082191782</v>
      </c>
      <c r="H37" s="7">
        <f t="shared" si="17"/>
        <v>12.32876712328767</v>
      </c>
      <c r="I37" s="7">
        <f t="shared" si="17"/>
        <v>9.58904109589041</v>
      </c>
      <c r="J37" s="7">
        <f t="shared" si="17"/>
        <v>0</v>
      </c>
      <c r="K37" s="7">
        <f t="shared" si="17"/>
        <v>0</v>
      </c>
      <c r="L37" s="7">
        <f t="shared" si="17"/>
        <v>2.73972602739726</v>
      </c>
      <c r="M37" s="7">
        <f t="shared" si="17"/>
        <v>4.109589041095891</v>
      </c>
      <c r="N37" s="7">
        <f t="shared" si="17"/>
        <v>13.698630136986301</v>
      </c>
      <c r="O37" s="7">
        <f t="shared" si="17"/>
        <v>12.32876712328767</v>
      </c>
      <c r="P37" s="7">
        <f t="shared" si="17"/>
        <v>5.47945205479452</v>
      </c>
      <c r="Q37" s="5">
        <f>SUM(B37:P37)</f>
        <v>100</v>
      </c>
      <c r="T37" s="19" t="s">
        <v>90</v>
      </c>
    </row>
    <row r="38" spans="1:17" ht="12.75">
      <c r="A38" s="4">
        <v>2</v>
      </c>
      <c r="B38" s="7">
        <f>B24*100/35</f>
        <v>0</v>
      </c>
      <c r="C38" s="7">
        <f aca="true" t="shared" si="18" ref="C38:P38">C24*100/35</f>
        <v>0</v>
      </c>
      <c r="D38" s="7">
        <f t="shared" si="18"/>
        <v>17.142857142857142</v>
      </c>
      <c r="E38" s="7">
        <f t="shared" si="18"/>
        <v>0</v>
      </c>
      <c r="F38" s="7">
        <f t="shared" si="18"/>
        <v>0</v>
      </c>
      <c r="G38" s="7">
        <f t="shared" si="18"/>
        <v>0</v>
      </c>
      <c r="H38" s="7">
        <f t="shared" si="18"/>
        <v>0</v>
      </c>
      <c r="I38" s="7">
        <f t="shared" si="18"/>
        <v>0</v>
      </c>
      <c r="J38" s="7">
        <f t="shared" si="18"/>
        <v>8.571428571428571</v>
      </c>
      <c r="K38" s="7">
        <f t="shared" si="18"/>
        <v>0</v>
      </c>
      <c r="L38" s="7">
        <f t="shared" si="18"/>
        <v>0</v>
      </c>
      <c r="M38" s="7">
        <f t="shared" si="18"/>
        <v>8.571428571428571</v>
      </c>
      <c r="N38" s="7">
        <f t="shared" si="18"/>
        <v>28.571428571428573</v>
      </c>
      <c r="O38" s="7">
        <f t="shared" si="18"/>
        <v>25.714285714285715</v>
      </c>
      <c r="P38" s="7">
        <f t="shared" si="18"/>
        <v>11.428571428571429</v>
      </c>
      <c r="Q38" s="5">
        <f aca="true" t="shared" si="19" ref="Q38:Q46">SUM(B38:P38)</f>
        <v>100.00000000000001</v>
      </c>
    </row>
    <row r="39" spans="1:17" ht="12.75">
      <c r="A39" s="4">
        <v>3</v>
      </c>
      <c r="B39" s="7">
        <f>B25*100/27</f>
        <v>22.22222222222222</v>
      </c>
      <c r="C39" s="7">
        <f aca="true" t="shared" si="20" ref="C39:P39">C25*100/27</f>
        <v>0</v>
      </c>
      <c r="D39" s="7">
        <f t="shared" si="20"/>
        <v>0</v>
      </c>
      <c r="E39" s="7">
        <f t="shared" si="20"/>
        <v>0</v>
      </c>
      <c r="F39" s="7">
        <f t="shared" si="20"/>
        <v>0</v>
      </c>
      <c r="G39" s="7">
        <f t="shared" si="20"/>
        <v>22.22222222222222</v>
      </c>
      <c r="H39" s="7">
        <f t="shared" si="20"/>
        <v>0</v>
      </c>
      <c r="I39" s="7">
        <f t="shared" si="20"/>
        <v>0</v>
      </c>
      <c r="J39" s="7">
        <f t="shared" si="20"/>
        <v>0</v>
      </c>
      <c r="K39" s="7">
        <f t="shared" si="20"/>
        <v>18.51851851851852</v>
      </c>
      <c r="L39" s="7">
        <f t="shared" si="20"/>
        <v>0</v>
      </c>
      <c r="M39" s="7">
        <f t="shared" si="20"/>
        <v>0</v>
      </c>
      <c r="N39" s="7">
        <f t="shared" si="20"/>
        <v>37.03703703703704</v>
      </c>
      <c r="O39" s="7">
        <f t="shared" si="20"/>
        <v>0</v>
      </c>
      <c r="P39" s="7">
        <f t="shared" si="20"/>
        <v>0</v>
      </c>
      <c r="Q39" s="5">
        <f t="shared" si="19"/>
        <v>100</v>
      </c>
    </row>
    <row r="40" spans="1:17" ht="12.75">
      <c r="A40" s="4">
        <v>4</v>
      </c>
      <c r="B40" s="7">
        <f>B26*100/7</f>
        <v>0</v>
      </c>
      <c r="C40" s="7">
        <f aca="true" t="shared" si="21" ref="C40:P40">C26*100/7</f>
        <v>0</v>
      </c>
      <c r="D40" s="7">
        <f t="shared" si="21"/>
        <v>0</v>
      </c>
      <c r="E40" s="7">
        <f t="shared" si="21"/>
        <v>0</v>
      </c>
      <c r="F40" s="7">
        <f t="shared" si="21"/>
        <v>0</v>
      </c>
      <c r="G40" s="7">
        <f t="shared" si="21"/>
        <v>0</v>
      </c>
      <c r="H40" s="7">
        <f t="shared" si="21"/>
        <v>0</v>
      </c>
      <c r="I40" s="7">
        <f t="shared" si="21"/>
        <v>0</v>
      </c>
      <c r="J40" s="7">
        <f t="shared" si="21"/>
        <v>0</v>
      </c>
      <c r="K40" s="7">
        <f t="shared" si="21"/>
        <v>71.42857142857143</v>
      </c>
      <c r="L40" s="7">
        <f t="shared" si="21"/>
        <v>28.571428571428573</v>
      </c>
      <c r="M40" s="7">
        <f t="shared" si="21"/>
        <v>0</v>
      </c>
      <c r="N40" s="7">
        <f t="shared" si="21"/>
        <v>0</v>
      </c>
      <c r="O40" s="7">
        <f t="shared" si="21"/>
        <v>0</v>
      </c>
      <c r="P40" s="7">
        <f t="shared" si="21"/>
        <v>0</v>
      </c>
      <c r="Q40" s="5">
        <f t="shared" si="19"/>
        <v>100</v>
      </c>
    </row>
    <row r="41" spans="1:17" ht="12.75">
      <c r="A41" s="4">
        <v>5</v>
      </c>
      <c r="B41" s="7">
        <f>B27*100/4</f>
        <v>0</v>
      </c>
      <c r="C41" s="7">
        <f aca="true" t="shared" si="22" ref="C41:P41">C27*100/4</f>
        <v>0</v>
      </c>
      <c r="D41" s="7">
        <f t="shared" si="22"/>
        <v>0</v>
      </c>
      <c r="E41" s="7">
        <f t="shared" si="22"/>
        <v>0</v>
      </c>
      <c r="F41" s="7">
        <f t="shared" si="22"/>
        <v>0</v>
      </c>
      <c r="G41" s="7">
        <f t="shared" si="22"/>
        <v>0</v>
      </c>
      <c r="H41" s="7">
        <f t="shared" si="22"/>
        <v>0</v>
      </c>
      <c r="I41" s="7">
        <f t="shared" si="22"/>
        <v>0</v>
      </c>
      <c r="J41" s="7">
        <f t="shared" si="22"/>
        <v>0</v>
      </c>
      <c r="K41" s="7">
        <f t="shared" si="22"/>
        <v>0</v>
      </c>
      <c r="L41" s="7">
        <f t="shared" si="22"/>
        <v>0</v>
      </c>
      <c r="M41" s="7">
        <f t="shared" si="22"/>
        <v>0</v>
      </c>
      <c r="N41" s="7">
        <f t="shared" si="22"/>
        <v>0</v>
      </c>
      <c r="O41" s="7">
        <f t="shared" si="22"/>
        <v>0</v>
      </c>
      <c r="P41" s="7">
        <f t="shared" si="22"/>
        <v>100</v>
      </c>
      <c r="Q41" s="5">
        <f t="shared" si="19"/>
        <v>100</v>
      </c>
    </row>
    <row r="42" spans="1:17" ht="12.75">
      <c r="A42" s="4">
        <v>6</v>
      </c>
      <c r="B42" s="7">
        <f>B28*100/22</f>
        <v>27.272727272727273</v>
      </c>
      <c r="C42" s="7">
        <f aca="true" t="shared" si="23" ref="C42:P42">C28*100/22</f>
        <v>18.181818181818183</v>
      </c>
      <c r="D42" s="7">
        <f t="shared" si="23"/>
        <v>0</v>
      </c>
      <c r="E42" s="7">
        <f t="shared" si="23"/>
        <v>27.272727272727273</v>
      </c>
      <c r="F42" s="7">
        <f t="shared" si="23"/>
        <v>0</v>
      </c>
      <c r="G42" s="7">
        <f t="shared" si="23"/>
        <v>27.272727272727273</v>
      </c>
      <c r="H42" s="7">
        <f t="shared" si="23"/>
        <v>0</v>
      </c>
      <c r="I42" s="7">
        <f t="shared" si="23"/>
        <v>0</v>
      </c>
      <c r="J42" s="7">
        <f t="shared" si="23"/>
        <v>0</v>
      </c>
      <c r="K42" s="7">
        <f t="shared" si="23"/>
        <v>0</v>
      </c>
      <c r="L42" s="7">
        <f t="shared" si="23"/>
        <v>0</v>
      </c>
      <c r="M42" s="7">
        <f t="shared" si="23"/>
        <v>0</v>
      </c>
      <c r="N42" s="7">
        <f t="shared" si="23"/>
        <v>0</v>
      </c>
      <c r="O42" s="7">
        <f t="shared" si="23"/>
        <v>0</v>
      </c>
      <c r="P42" s="7">
        <f t="shared" si="23"/>
        <v>0</v>
      </c>
      <c r="Q42" s="5">
        <f t="shared" si="19"/>
        <v>100</v>
      </c>
    </row>
    <row r="43" spans="1:17" ht="12.75">
      <c r="A43" s="4">
        <v>7</v>
      </c>
      <c r="B43" s="7">
        <f>B29*100/40</f>
        <v>0</v>
      </c>
      <c r="C43" s="7">
        <f aca="true" t="shared" si="24" ref="C43:P43">C29*100/40</f>
        <v>10</v>
      </c>
      <c r="D43" s="7">
        <f t="shared" si="24"/>
        <v>15</v>
      </c>
      <c r="E43" s="7">
        <f t="shared" si="24"/>
        <v>15</v>
      </c>
      <c r="F43" s="7">
        <f t="shared" si="24"/>
        <v>12.5</v>
      </c>
      <c r="G43" s="7">
        <f t="shared" si="24"/>
        <v>0</v>
      </c>
      <c r="H43" s="7">
        <f t="shared" si="24"/>
        <v>0</v>
      </c>
      <c r="I43" s="7">
        <f t="shared" si="24"/>
        <v>0</v>
      </c>
      <c r="J43" s="7">
        <f t="shared" si="24"/>
        <v>7.5</v>
      </c>
      <c r="K43" s="7">
        <f t="shared" si="24"/>
        <v>0</v>
      </c>
      <c r="L43" s="7">
        <f t="shared" si="24"/>
        <v>0</v>
      </c>
      <c r="M43" s="7">
        <f t="shared" si="24"/>
        <v>7.5</v>
      </c>
      <c r="N43" s="7">
        <f t="shared" si="24"/>
        <v>0</v>
      </c>
      <c r="O43" s="7">
        <f t="shared" si="24"/>
        <v>22.5</v>
      </c>
      <c r="P43" s="7">
        <f t="shared" si="24"/>
        <v>10</v>
      </c>
      <c r="Q43" s="5">
        <f t="shared" si="19"/>
        <v>100</v>
      </c>
    </row>
    <row r="44" spans="1:17" ht="12.75">
      <c r="A44" s="4">
        <v>8</v>
      </c>
      <c r="B44" s="7">
        <f>B30*100/17</f>
        <v>0</v>
      </c>
      <c r="C44" s="7">
        <f aca="true" t="shared" si="25" ref="C44:P44">C30*100/17</f>
        <v>0</v>
      </c>
      <c r="D44" s="7">
        <f t="shared" si="25"/>
        <v>0</v>
      </c>
      <c r="E44" s="7">
        <f t="shared" si="25"/>
        <v>0</v>
      </c>
      <c r="F44" s="7">
        <f t="shared" si="25"/>
        <v>0</v>
      </c>
      <c r="G44" s="7">
        <f t="shared" si="25"/>
        <v>0</v>
      </c>
      <c r="H44" s="7">
        <f t="shared" si="25"/>
        <v>0</v>
      </c>
      <c r="I44" s="7">
        <f t="shared" si="25"/>
        <v>0</v>
      </c>
      <c r="J44" s="7">
        <f t="shared" si="25"/>
        <v>0</v>
      </c>
      <c r="K44" s="7">
        <f t="shared" si="25"/>
        <v>29.41176470588235</v>
      </c>
      <c r="L44" s="7">
        <f t="shared" si="25"/>
        <v>0</v>
      </c>
      <c r="M44" s="7">
        <f t="shared" si="25"/>
        <v>17.647058823529413</v>
      </c>
      <c r="N44" s="7">
        <f t="shared" si="25"/>
        <v>0</v>
      </c>
      <c r="O44" s="7">
        <f t="shared" si="25"/>
        <v>52.94117647058823</v>
      </c>
      <c r="P44" s="7">
        <f t="shared" si="25"/>
        <v>0</v>
      </c>
      <c r="Q44" s="5">
        <f t="shared" si="19"/>
        <v>100</v>
      </c>
    </row>
    <row r="45" spans="1:17" ht="12.75">
      <c r="A45" s="4">
        <v>9</v>
      </c>
      <c r="B45" s="7">
        <f>B31*100/33</f>
        <v>0</v>
      </c>
      <c r="C45" s="7">
        <f aca="true" t="shared" si="26" ref="C45:P45">C31*100/33</f>
        <v>0</v>
      </c>
      <c r="D45" s="7">
        <f t="shared" si="26"/>
        <v>0</v>
      </c>
      <c r="E45" s="7">
        <f t="shared" si="26"/>
        <v>0</v>
      </c>
      <c r="F45" s="7">
        <f t="shared" si="26"/>
        <v>0</v>
      </c>
      <c r="G45" s="7">
        <f t="shared" si="26"/>
        <v>0</v>
      </c>
      <c r="H45" s="7">
        <f t="shared" si="26"/>
        <v>0</v>
      </c>
      <c r="I45" s="7">
        <f t="shared" si="26"/>
        <v>21.21212121212121</v>
      </c>
      <c r="J45" s="7">
        <f t="shared" si="26"/>
        <v>0</v>
      </c>
      <c r="K45" s="7">
        <f t="shared" si="26"/>
        <v>0</v>
      </c>
      <c r="L45" s="7">
        <f t="shared" si="26"/>
        <v>0</v>
      </c>
      <c r="M45" s="7">
        <f t="shared" si="26"/>
        <v>9.090909090909092</v>
      </c>
      <c r="N45" s="7">
        <f t="shared" si="26"/>
        <v>30.303030303030305</v>
      </c>
      <c r="O45" s="7">
        <f t="shared" si="26"/>
        <v>27.272727272727273</v>
      </c>
      <c r="P45" s="7">
        <f t="shared" si="26"/>
        <v>12.121212121212121</v>
      </c>
      <c r="Q45" s="5">
        <f t="shared" si="19"/>
        <v>100</v>
      </c>
    </row>
    <row r="46" spans="1:17" ht="12.75">
      <c r="A46" s="4">
        <v>10</v>
      </c>
      <c r="B46" s="7">
        <f>B32*100/11</f>
        <v>0</v>
      </c>
      <c r="C46" s="7">
        <f aca="true" t="shared" si="27" ref="C46:P46">C32*100/11</f>
        <v>0</v>
      </c>
      <c r="D46" s="7">
        <f t="shared" si="27"/>
        <v>54.54545454545455</v>
      </c>
      <c r="E46" s="7">
        <f t="shared" si="27"/>
        <v>0</v>
      </c>
      <c r="F46" s="7">
        <f t="shared" si="27"/>
        <v>0</v>
      </c>
      <c r="G46" s="7">
        <f t="shared" si="27"/>
        <v>0</v>
      </c>
      <c r="H46" s="7">
        <f t="shared" si="27"/>
        <v>0</v>
      </c>
      <c r="I46" s="7">
        <f t="shared" si="27"/>
        <v>0</v>
      </c>
      <c r="J46" s="7">
        <f t="shared" si="27"/>
        <v>27.272727272727273</v>
      </c>
      <c r="K46" s="7">
        <f t="shared" si="27"/>
        <v>0</v>
      </c>
      <c r="L46" s="7">
        <f t="shared" si="27"/>
        <v>18.181818181818183</v>
      </c>
      <c r="M46" s="7">
        <f t="shared" si="27"/>
        <v>0</v>
      </c>
      <c r="N46" s="7">
        <f t="shared" si="27"/>
        <v>0</v>
      </c>
      <c r="O46" s="7">
        <f t="shared" si="27"/>
        <v>0</v>
      </c>
      <c r="P46" s="7">
        <f t="shared" si="27"/>
        <v>0</v>
      </c>
      <c r="Q46" s="5">
        <f t="shared" si="19"/>
        <v>100</v>
      </c>
    </row>
  </sheetData>
  <sheetProtection/>
  <mergeCells count="4">
    <mergeCell ref="B35:P35"/>
    <mergeCell ref="B2:P2"/>
    <mergeCell ref="B7:P7"/>
    <mergeCell ref="B21:P21"/>
  </mergeCells>
  <printOptions/>
  <pageMargins left="0.75" right="0.75" top="1" bottom="1" header="0.5" footer="0.5"/>
  <pageSetup horizontalDpi="1200" verticalDpi="1200" orientation="portrait"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4"/>
  <sheetViews>
    <sheetView zoomScale="90" zoomScaleNormal="90" zoomScalePageLayoutView="0" workbookViewId="0" topLeftCell="B1">
      <selection activeCell="E37" sqref="E37"/>
    </sheetView>
  </sheetViews>
  <sheetFormatPr defaultColWidth="9.140625" defaultRowHeight="12.75"/>
  <cols>
    <col min="1" max="16384" width="9.140625" style="2" customWidth="1"/>
  </cols>
  <sheetData>
    <row r="2" spans="2:5" ht="12.75">
      <c r="B2" s="13" t="s">
        <v>68</v>
      </c>
      <c r="C2" s="12"/>
      <c r="D2" s="12"/>
      <c r="E2" s="12"/>
    </row>
    <row r="3" spans="2:17" ht="12.75">
      <c r="B3" s="25" t="s">
        <v>65</v>
      </c>
      <c r="C3" s="25"/>
      <c r="D3" s="25"/>
      <c r="E3" s="25"/>
      <c r="F3" s="25"/>
      <c r="G3" s="25"/>
      <c r="H3" s="25"/>
      <c r="I3" s="25"/>
      <c r="J3" s="25"/>
      <c r="K3" s="25"/>
      <c r="L3" s="25"/>
      <c r="M3" s="25"/>
      <c r="N3" s="25"/>
      <c r="O3" s="25"/>
      <c r="P3" s="25"/>
      <c r="Q3" s="5" t="s">
        <v>66</v>
      </c>
    </row>
    <row r="4" spans="2:17" ht="12.75">
      <c r="B4" s="3">
        <v>1</v>
      </c>
      <c r="C4" s="3">
        <v>2</v>
      </c>
      <c r="D4" s="3">
        <v>3</v>
      </c>
      <c r="E4" s="3">
        <v>4</v>
      </c>
      <c r="F4" s="3">
        <v>5</v>
      </c>
      <c r="G4" s="3">
        <v>6</v>
      </c>
      <c r="H4" s="3">
        <v>7</v>
      </c>
      <c r="I4" s="3">
        <v>8</v>
      </c>
      <c r="J4" s="3">
        <v>9</v>
      </c>
      <c r="K4" s="3">
        <v>10</v>
      </c>
      <c r="L4" s="3">
        <v>11</v>
      </c>
      <c r="M4" s="3">
        <v>12</v>
      </c>
      <c r="N4" s="3">
        <v>13</v>
      </c>
      <c r="O4" s="3">
        <v>14</v>
      </c>
      <c r="P4" s="3">
        <v>15</v>
      </c>
      <c r="Q4" s="5"/>
    </row>
    <row r="5" spans="2:17" ht="12.75">
      <c r="B5" s="2">
        <v>6</v>
      </c>
      <c r="C5" s="2">
        <v>4</v>
      </c>
      <c r="D5" s="2">
        <v>6</v>
      </c>
      <c r="E5" s="2">
        <v>6</v>
      </c>
      <c r="F5" s="2">
        <v>5</v>
      </c>
      <c r="G5" s="2">
        <v>6</v>
      </c>
      <c r="H5" s="2">
        <v>9</v>
      </c>
      <c r="I5" s="2">
        <v>7</v>
      </c>
      <c r="J5" s="2">
        <v>3</v>
      </c>
      <c r="K5" s="2">
        <v>5</v>
      </c>
      <c r="L5" s="2">
        <v>2</v>
      </c>
      <c r="M5" s="2">
        <v>3</v>
      </c>
      <c r="N5" s="2">
        <v>10</v>
      </c>
      <c r="O5" s="2">
        <v>9</v>
      </c>
      <c r="P5" s="2">
        <v>4</v>
      </c>
      <c r="Q5" s="5">
        <f>SUM(B5:P5)</f>
        <v>85</v>
      </c>
    </row>
    <row r="7" spans="2:5" ht="12.75">
      <c r="B7" s="13" t="s">
        <v>67</v>
      </c>
      <c r="C7" s="12"/>
      <c r="D7" s="12"/>
      <c r="E7" s="12"/>
    </row>
    <row r="8" spans="2:17" ht="12.75">
      <c r="B8" s="25" t="s">
        <v>65</v>
      </c>
      <c r="C8" s="25"/>
      <c r="D8" s="25"/>
      <c r="E8" s="25"/>
      <c r="F8" s="25"/>
      <c r="G8" s="25"/>
      <c r="H8" s="25"/>
      <c r="I8" s="25"/>
      <c r="J8" s="25"/>
      <c r="K8" s="25"/>
      <c r="L8" s="25"/>
      <c r="M8" s="25"/>
      <c r="N8" s="25"/>
      <c r="O8" s="25"/>
      <c r="P8" s="25"/>
      <c r="Q8" s="5" t="s">
        <v>66</v>
      </c>
    </row>
    <row r="9" spans="1:17" ht="12.75">
      <c r="A9" s="4" t="s">
        <v>64</v>
      </c>
      <c r="B9" s="3">
        <v>1</v>
      </c>
      <c r="C9" s="3">
        <v>2</v>
      </c>
      <c r="D9" s="3">
        <v>3</v>
      </c>
      <c r="E9" s="3">
        <v>4</v>
      </c>
      <c r="F9" s="3">
        <v>5</v>
      </c>
      <c r="G9" s="3">
        <v>6</v>
      </c>
      <c r="H9" s="3">
        <v>7</v>
      </c>
      <c r="I9" s="3">
        <v>8</v>
      </c>
      <c r="J9" s="3">
        <v>9</v>
      </c>
      <c r="K9" s="3">
        <v>10</v>
      </c>
      <c r="L9" s="3">
        <v>11</v>
      </c>
      <c r="M9" s="3">
        <v>12</v>
      </c>
      <c r="N9" s="3">
        <v>13</v>
      </c>
      <c r="O9" s="3">
        <v>14</v>
      </c>
      <c r="P9" s="3">
        <v>15</v>
      </c>
      <c r="Q9" s="5"/>
    </row>
    <row r="10" spans="1:17" ht="12.75">
      <c r="A10" s="4">
        <v>1</v>
      </c>
      <c r="B10" s="2">
        <v>1</v>
      </c>
      <c r="C10" s="2">
        <v>0</v>
      </c>
      <c r="D10" s="2">
        <v>1</v>
      </c>
      <c r="E10" s="2">
        <v>1</v>
      </c>
      <c r="F10" s="2">
        <v>1</v>
      </c>
      <c r="G10" s="2">
        <v>1</v>
      </c>
      <c r="H10" s="2">
        <v>1</v>
      </c>
      <c r="I10" s="2">
        <v>1</v>
      </c>
      <c r="J10" s="2">
        <v>0</v>
      </c>
      <c r="K10" s="2">
        <v>0</v>
      </c>
      <c r="L10" s="2">
        <v>1</v>
      </c>
      <c r="M10" s="2">
        <v>1</v>
      </c>
      <c r="N10" s="2">
        <v>1</v>
      </c>
      <c r="O10" s="2">
        <v>1</v>
      </c>
      <c r="P10" s="2">
        <v>1</v>
      </c>
      <c r="Q10" s="5">
        <f>SUM(B10:P10)</f>
        <v>12</v>
      </c>
    </row>
    <row r="11" spans="1:17" ht="12.75">
      <c r="A11" s="4">
        <v>2</v>
      </c>
      <c r="B11" s="2">
        <v>0</v>
      </c>
      <c r="C11" s="2">
        <v>0</v>
      </c>
      <c r="D11" s="2">
        <v>1</v>
      </c>
      <c r="E11" s="2">
        <v>0</v>
      </c>
      <c r="F11" s="2">
        <v>0</v>
      </c>
      <c r="G11" s="2">
        <v>0</v>
      </c>
      <c r="H11" s="2">
        <v>0</v>
      </c>
      <c r="I11" s="2">
        <v>0</v>
      </c>
      <c r="J11" s="2">
        <v>1</v>
      </c>
      <c r="K11" s="2">
        <v>0</v>
      </c>
      <c r="L11" s="2">
        <v>0</v>
      </c>
      <c r="M11" s="2">
        <v>1</v>
      </c>
      <c r="N11" s="2">
        <v>1</v>
      </c>
      <c r="O11" s="2">
        <v>1</v>
      </c>
      <c r="P11" s="2">
        <v>1</v>
      </c>
      <c r="Q11" s="5">
        <f aca="true" t="shared" si="0" ref="Q11:Q19">SUM(B11:P11)</f>
        <v>6</v>
      </c>
    </row>
    <row r="12" spans="1:17" ht="12.75">
      <c r="A12" s="4">
        <v>3</v>
      </c>
      <c r="B12" s="2">
        <v>1</v>
      </c>
      <c r="C12" s="2">
        <v>0</v>
      </c>
      <c r="D12" s="2">
        <v>0</v>
      </c>
      <c r="E12" s="2">
        <v>0</v>
      </c>
      <c r="F12" s="2">
        <v>0</v>
      </c>
      <c r="G12" s="2">
        <v>1</v>
      </c>
      <c r="H12" s="2">
        <v>0</v>
      </c>
      <c r="I12" s="2">
        <v>0</v>
      </c>
      <c r="J12" s="2">
        <v>0</v>
      </c>
      <c r="K12" s="2">
        <v>1</v>
      </c>
      <c r="L12" s="2">
        <v>0</v>
      </c>
      <c r="M12" s="2">
        <v>0</v>
      </c>
      <c r="N12" s="2">
        <v>1</v>
      </c>
      <c r="O12" s="2">
        <v>0</v>
      </c>
      <c r="P12" s="2">
        <v>0</v>
      </c>
      <c r="Q12" s="5">
        <f t="shared" si="0"/>
        <v>4</v>
      </c>
    </row>
    <row r="13" spans="1:17" ht="12.75">
      <c r="A13" s="4">
        <v>4</v>
      </c>
      <c r="B13" s="2">
        <v>0</v>
      </c>
      <c r="C13" s="2">
        <v>0</v>
      </c>
      <c r="D13" s="2">
        <v>0</v>
      </c>
      <c r="E13" s="2">
        <v>0</v>
      </c>
      <c r="F13" s="2">
        <v>0</v>
      </c>
      <c r="G13" s="2">
        <v>0</v>
      </c>
      <c r="H13" s="2">
        <v>0</v>
      </c>
      <c r="I13" s="2">
        <v>0</v>
      </c>
      <c r="J13" s="2">
        <v>0</v>
      </c>
      <c r="K13" s="2">
        <v>1</v>
      </c>
      <c r="L13" s="2">
        <v>1</v>
      </c>
      <c r="M13" s="2">
        <v>0</v>
      </c>
      <c r="N13" s="2">
        <v>0</v>
      </c>
      <c r="O13" s="2">
        <v>0</v>
      </c>
      <c r="P13" s="2">
        <v>0</v>
      </c>
      <c r="Q13" s="5">
        <f t="shared" si="0"/>
        <v>2</v>
      </c>
    </row>
    <row r="14" spans="1:17" ht="12.75">
      <c r="A14" s="4">
        <v>5</v>
      </c>
      <c r="B14" s="2">
        <v>0</v>
      </c>
      <c r="C14" s="2">
        <v>0</v>
      </c>
      <c r="D14" s="2">
        <v>0</v>
      </c>
      <c r="E14" s="2">
        <v>0</v>
      </c>
      <c r="F14" s="2">
        <v>0</v>
      </c>
      <c r="G14" s="2">
        <v>0</v>
      </c>
      <c r="H14" s="2">
        <v>0</v>
      </c>
      <c r="I14" s="2">
        <v>0</v>
      </c>
      <c r="J14" s="2">
        <v>0</v>
      </c>
      <c r="K14" s="2">
        <v>0</v>
      </c>
      <c r="L14" s="2">
        <v>0</v>
      </c>
      <c r="M14" s="2">
        <v>0</v>
      </c>
      <c r="N14" s="2">
        <v>0</v>
      </c>
      <c r="O14" s="2">
        <v>0</v>
      </c>
      <c r="P14" s="2">
        <v>1</v>
      </c>
      <c r="Q14" s="5">
        <f t="shared" si="0"/>
        <v>1</v>
      </c>
    </row>
    <row r="15" spans="1:17" ht="12.75">
      <c r="A15" s="4">
        <v>6</v>
      </c>
      <c r="B15" s="2">
        <v>1</v>
      </c>
      <c r="C15" s="2">
        <v>1</v>
      </c>
      <c r="D15" s="2">
        <v>0</v>
      </c>
      <c r="E15" s="2">
        <v>1</v>
      </c>
      <c r="F15" s="2">
        <v>0</v>
      </c>
      <c r="G15" s="2">
        <v>1</v>
      </c>
      <c r="H15" s="2">
        <v>0</v>
      </c>
      <c r="I15" s="2">
        <v>0</v>
      </c>
      <c r="J15" s="2">
        <v>0</v>
      </c>
      <c r="K15" s="2">
        <v>0</v>
      </c>
      <c r="L15" s="2">
        <v>0</v>
      </c>
      <c r="M15" s="2">
        <v>0</v>
      </c>
      <c r="N15" s="2">
        <v>0</v>
      </c>
      <c r="O15" s="2">
        <v>0</v>
      </c>
      <c r="P15" s="2">
        <v>0</v>
      </c>
      <c r="Q15" s="5">
        <f t="shared" si="0"/>
        <v>4</v>
      </c>
    </row>
    <row r="16" spans="1:17" ht="12.75">
      <c r="A16" s="4">
        <v>7</v>
      </c>
      <c r="B16" s="2">
        <v>0</v>
      </c>
      <c r="C16" s="2">
        <v>1</v>
      </c>
      <c r="D16" s="2">
        <v>1</v>
      </c>
      <c r="E16" s="2">
        <v>1</v>
      </c>
      <c r="F16" s="2">
        <v>1</v>
      </c>
      <c r="G16" s="2">
        <v>0</v>
      </c>
      <c r="H16" s="2">
        <v>0</v>
      </c>
      <c r="I16" s="2">
        <v>0</v>
      </c>
      <c r="J16" s="2">
        <v>1</v>
      </c>
      <c r="K16" s="2">
        <v>0</v>
      </c>
      <c r="L16" s="2">
        <v>0</v>
      </c>
      <c r="M16" s="2">
        <v>1</v>
      </c>
      <c r="N16" s="2">
        <v>0</v>
      </c>
      <c r="O16" s="2">
        <v>1</v>
      </c>
      <c r="P16" s="2">
        <v>1</v>
      </c>
      <c r="Q16" s="5">
        <f t="shared" si="0"/>
        <v>8</v>
      </c>
    </row>
    <row r="17" spans="1:17" ht="12.75">
      <c r="A17" s="4">
        <v>8</v>
      </c>
      <c r="B17" s="2">
        <v>0</v>
      </c>
      <c r="C17" s="2">
        <v>0</v>
      </c>
      <c r="D17" s="2">
        <v>0</v>
      </c>
      <c r="E17" s="2">
        <v>0</v>
      </c>
      <c r="F17" s="2">
        <v>0</v>
      </c>
      <c r="G17" s="2">
        <v>0</v>
      </c>
      <c r="H17" s="2">
        <v>0</v>
      </c>
      <c r="I17" s="2">
        <v>0</v>
      </c>
      <c r="J17" s="2">
        <v>0</v>
      </c>
      <c r="K17" s="2">
        <v>1</v>
      </c>
      <c r="L17" s="2">
        <v>0</v>
      </c>
      <c r="M17" s="2">
        <v>1</v>
      </c>
      <c r="N17" s="2">
        <v>0</v>
      </c>
      <c r="O17" s="2">
        <v>1</v>
      </c>
      <c r="P17" s="2">
        <v>0</v>
      </c>
      <c r="Q17" s="5">
        <f t="shared" si="0"/>
        <v>3</v>
      </c>
    </row>
    <row r="18" spans="1:17" ht="12.75">
      <c r="A18" s="4">
        <v>9</v>
      </c>
      <c r="B18" s="2">
        <v>0</v>
      </c>
      <c r="C18" s="2">
        <v>0</v>
      </c>
      <c r="D18" s="2">
        <v>0</v>
      </c>
      <c r="E18" s="2">
        <v>0</v>
      </c>
      <c r="F18" s="2">
        <v>0</v>
      </c>
      <c r="G18" s="2">
        <v>0</v>
      </c>
      <c r="H18" s="2">
        <v>0</v>
      </c>
      <c r="I18" s="2">
        <v>1</v>
      </c>
      <c r="J18" s="2">
        <v>0</v>
      </c>
      <c r="K18" s="2">
        <v>0</v>
      </c>
      <c r="L18" s="2">
        <v>0</v>
      </c>
      <c r="M18" s="2">
        <v>1</v>
      </c>
      <c r="N18" s="2">
        <v>1</v>
      </c>
      <c r="O18" s="2">
        <v>1</v>
      </c>
      <c r="P18" s="2">
        <v>1</v>
      </c>
      <c r="Q18" s="5">
        <f t="shared" si="0"/>
        <v>5</v>
      </c>
    </row>
    <row r="19" spans="1:17" ht="12.75">
      <c r="A19" s="4">
        <v>10</v>
      </c>
      <c r="B19" s="2">
        <v>0</v>
      </c>
      <c r="C19" s="2">
        <v>0</v>
      </c>
      <c r="D19" s="2">
        <v>1</v>
      </c>
      <c r="E19" s="2">
        <v>0</v>
      </c>
      <c r="F19" s="2">
        <v>0</v>
      </c>
      <c r="G19" s="2">
        <v>0</v>
      </c>
      <c r="H19" s="2">
        <v>0</v>
      </c>
      <c r="I19" s="2">
        <v>0</v>
      </c>
      <c r="J19" s="2">
        <v>1</v>
      </c>
      <c r="K19" s="2">
        <v>0</v>
      </c>
      <c r="L19" s="2">
        <v>1</v>
      </c>
      <c r="M19" s="2">
        <v>0</v>
      </c>
      <c r="N19" s="2">
        <v>0</v>
      </c>
      <c r="O19" s="2">
        <v>0</v>
      </c>
      <c r="P19" s="2">
        <v>0</v>
      </c>
      <c r="Q19" s="5">
        <f t="shared" si="0"/>
        <v>3</v>
      </c>
    </row>
    <row r="22" spans="2:5" ht="12.75">
      <c r="B22" s="13" t="s">
        <v>69</v>
      </c>
      <c r="C22" s="12"/>
      <c r="D22" s="12"/>
      <c r="E22" s="12"/>
    </row>
    <row r="23" spans="2:17" ht="12.75">
      <c r="B23" s="25" t="s">
        <v>65</v>
      </c>
      <c r="C23" s="25"/>
      <c r="D23" s="25"/>
      <c r="E23" s="25"/>
      <c r="F23" s="25"/>
      <c r="G23" s="25"/>
      <c r="H23" s="25"/>
      <c r="I23" s="25"/>
      <c r="J23" s="25"/>
      <c r="K23" s="25"/>
      <c r="L23" s="25"/>
      <c r="M23" s="25"/>
      <c r="N23" s="25"/>
      <c r="O23" s="25"/>
      <c r="P23" s="25"/>
      <c r="Q23" s="5" t="s">
        <v>66</v>
      </c>
    </row>
    <row r="24" spans="1:17" ht="12.75">
      <c r="A24" s="4" t="s">
        <v>64</v>
      </c>
      <c r="B24" s="3">
        <v>1</v>
      </c>
      <c r="C24" s="3">
        <v>2</v>
      </c>
      <c r="D24" s="3">
        <v>3</v>
      </c>
      <c r="E24" s="3">
        <v>4</v>
      </c>
      <c r="F24" s="3">
        <v>5</v>
      </c>
      <c r="G24" s="3">
        <v>6</v>
      </c>
      <c r="H24" s="3">
        <v>7</v>
      </c>
      <c r="I24" s="3">
        <v>8</v>
      </c>
      <c r="J24" s="3">
        <v>9</v>
      </c>
      <c r="K24" s="3">
        <v>10</v>
      </c>
      <c r="L24" s="3">
        <v>11</v>
      </c>
      <c r="M24" s="3">
        <v>12</v>
      </c>
      <c r="N24" s="3">
        <v>13</v>
      </c>
      <c r="O24" s="3">
        <v>14</v>
      </c>
      <c r="P24" s="3">
        <v>15</v>
      </c>
      <c r="Q24" s="5"/>
    </row>
    <row r="25" spans="1:17" ht="12.75">
      <c r="A25" s="4">
        <v>1</v>
      </c>
      <c r="B25" s="2">
        <v>15</v>
      </c>
      <c r="C25" s="2">
        <v>0</v>
      </c>
      <c r="D25" s="2">
        <v>24</v>
      </c>
      <c r="E25" s="2">
        <v>30</v>
      </c>
      <c r="F25" s="2">
        <v>20</v>
      </c>
      <c r="G25" s="2">
        <v>24</v>
      </c>
      <c r="H25" s="2">
        <v>18</v>
      </c>
      <c r="I25" s="2">
        <v>28</v>
      </c>
      <c r="J25" s="2">
        <v>0</v>
      </c>
      <c r="K25" s="2">
        <v>0</v>
      </c>
      <c r="L25" s="2">
        <v>6</v>
      </c>
      <c r="M25" s="2">
        <v>9</v>
      </c>
      <c r="N25" s="2">
        <v>30</v>
      </c>
      <c r="O25" s="2">
        <v>36</v>
      </c>
      <c r="P25" s="2">
        <v>12</v>
      </c>
      <c r="Q25" s="5">
        <f>SUM(B25:P25)</f>
        <v>252</v>
      </c>
    </row>
    <row r="26" spans="1:17" ht="12.75">
      <c r="A26" s="4">
        <v>2</v>
      </c>
      <c r="B26" s="2">
        <v>0</v>
      </c>
      <c r="C26" s="2">
        <v>0</v>
      </c>
      <c r="D26" s="2">
        <v>12</v>
      </c>
      <c r="E26" s="2">
        <v>0</v>
      </c>
      <c r="F26" s="2">
        <v>0</v>
      </c>
      <c r="G26" s="2">
        <v>0</v>
      </c>
      <c r="H26" s="2">
        <v>0</v>
      </c>
      <c r="I26" s="2">
        <v>0</v>
      </c>
      <c r="J26" s="2">
        <v>3</v>
      </c>
      <c r="K26" s="2">
        <v>0</v>
      </c>
      <c r="L26" s="2">
        <v>0</v>
      </c>
      <c r="M26" s="2">
        <v>3</v>
      </c>
      <c r="N26" s="2">
        <v>30</v>
      </c>
      <c r="O26" s="2">
        <v>9</v>
      </c>
      <c r="P26" s="2">
        <v>8</v>
      </c>
      <c r="Q26" s="5">
        <f aca="true" t="shared" si="1" ref="Q26:Q34">SUM(B26:P26)</f>
        <v>65</v>
      </c>
    </row>
    <row r="27" spans="1:17" ht="12.75">
      <c r="A27" s="4">
        <v>3</v>
      </c>
      <c r="B27" s="2">
        <v>10</v>
      </c>
      <c r="C27" s="2">
        <v>0</v>
      </c>
      <c r="D27" s="2">
        <v>0</v>
      </c>
      <c r="E27" s="2">
        <v>0</v>
      </c>
      <c r="F27" s="2">
        <v>0</v>
      </c>
      <c r="G27" s="2">
        <v>6</v>
      </c>
      <c r="H27" s="2">
        <v>0</v>
      </c>
      <c r="I27" s="2">
        <v>0</v>
      </c>
      <c r="J27" s="2">
        <v>0</v>
      </c>
      <c r="K27" s="2">
        <v>5</v>
      </c>
      <c r="L27" s="2">
        <v>0</v>
      </c>
      <c r="M27" s="2">
        <v>0</v>
      </c>
      <c r="N27" s="2">
        <v>10</v>
      </c>
      <c r="O27" s="2">
        <v>0</v>
      </c>
      <c r="P27" s="2">
        <v>0</v>
      </c>
      <c r="Q27" s="5">
        <f t="shared" si="1"/>
        <v>31</v>
      </c>
    </row>
    <row r="28" spans="1:17" ht="12.75">
      <c r="A28" s="4">
        <v>4</v>
      </c>
      <c r="B28" s="2">
        <v>0</v>
      </c>
      <c r="C28" s="2">
        <v>0</v>
      </c>
      <c r="D28" s="2">
        <v>0</v>
      </c>
      <c r="E28" s="2">
        <v>0</v>
      </c>
      <c r="F28" s="2">
        <v>0</v>
      </c>
      <c r="G28" s="2">
        <v>0</v>
      </c>
      <c r="H28" s="2">
        <v>0</v>
      </c>
      <c r="I28" s="2">
        <v>0</v>
      </c>
      <c r="J28" s="2">
        <v>0</v>
      </c>
      <c r="K28" s="2">
        <v>5</v>
      </c>
      <c r="L28" s="2">
        <v>2</v>
      </c>
      <c r="M28" s="2">
        <v>0</v>
      </c>
      <c r="N28" s="2">
        <v>0</v>
      </c>
      <c r="O28" s="2">
        <v>0</v>
      </c>
      <c r="P28" s="2">
        <v>0</v>
      </c>
      <c r="Q28" s="5">
        <f t="shared" si="1"/>
        <v>7</v>
      </c>
    </row>
    <row r="29" spans="1:17" ht="12.75">
      <c r="A29" s="4">
        <v>5</v>
      </c>
      <c r="B29" s="2">
        <v>0</v>
      </c>
      <c r="C29" s="2">
        <v>0</v>
      </c>
      <c r="D29" s="2">
        <v>0</v>
      </c>
      <c r="E29" s="2">
        <v>0</v>
      </c>
      <c r="F29" s="2">
        <v>0</v>
      </c>
      <c r="G29" s="2">
        <v>0</v>
      </c>
      <c r="H29" s="2">
        <v>0</v>
      </c>
      <c r="I29" s="2">
        <v>0</v>
      </c>
      <c r="J29" s="2">
        <v>0</v>
      </c>
      <c r="K29" s="2">
        <v>0</v>
      </c>
      <c r="L29" s="2">
        <v>0</v>
      </c>
      <c r="M29" s="2">
        <v>0</v>
      </c>
      <c r="N29" s="2">
        <v>0</v>
      </c>
      <c r="O29" s="2">
        <v>0</v>
      </c>
      <c r="P29" s="2">
        <v>4</v>
      </c>
      <c r="Q29" s="5">
        <f t="shared" si="1"/>
        <v>4</v>
      </c>
    </row>
    <row r="30" spans="1:17" ht="12.75">
      <c r="A30" s="4">
        <v>6</v>
      </c>
      <c r="B30" s="2">
        <v>5</v>
      </c>
      <c r="C30" s="2">
        <v>12</v>
      </c>
      <c r="D30" s="2">
        <v>0</v>
      </c>
      <c r="E30" s="2">
        <v>6</v>
      </c>
      <c r="F30" s="2">
        <v>0</v>
      </c>
      <c r="G30" s="2">
        <v>6</v>
      </c>
      <c r="H30" s="2">
        <v>0</v>
      </c>
      <c r="I30" s="2">
        <v>0</v>
      </c>
      <c r="J30" s="2">
        <v>0</v>
      </c>
      <c r="K30" s="2">
        <v>0</v>
      </c>
      <c r="L30" s="2">
        <v>0</v>
      </c>
      <c r="M30" s="2">
        <v>0</v>
      </c>
      <c r="N30" s="2">
        <v>0</v>
      </c>
      <c r="O30" s="2">
        <v>0</v>
      </c>
      <c r="P30" s="2">
        <v>0</v>
      </c>
      <c r="Q30" s="5">
        <f t="shared" si="1"/>
        <v>29</v>
      </c>
    </row>
    <row r="31" spans="1:17" ht="12.75">
      <c r="A31" s="4">
        <v>7</v>
      </c>
      <c r="B31" s="2">
        <v>0</v>
      </c>
      <c r="C31" s="2">
        <v>8</v>
      </c>
      <c r="D31" s="2">
        <v>18</v>
      </c>
      <c r="E31" s="2">
        <v>24</v>
      </c>
      <c r="F31" s="2">
        <v>5</v>
      </c>
      <c r="G31" s="2">
        <v>0</v>
      </c>
      <c r="H31" s="2">
        <v>0</v>
      </c>
      <c r="I31" s="2">
        <v>0</v>
      </c>
      <c r="J31" s="2">
        <v>9</v>
      </c>
      <c r="K31" s="2">
        <v>0</v>
      </c>
      <c r="L31" s="2">
        <v>0</v>
      </c>
      <c r="M31" s="2">
        <v>6</v>
      </c>
      <c r="N31" s="2">
        <v>0</v>
      </c>
      <c r="O31" s="2">
        <v>9</v>
      </c>
      <c r="P31" s="2">
        <v>8</v>
      </c>
      <c r="Q31" s="5">
        <f t="shared" si="1"/>
        <v>87</v>
      </c>
    </row>
    <row r="32" spans="1:17" ht="12.75">
      <c r="A32" s="4">
        <v>8</v>
      </c>
      <c r="B32" s="2">
        <v>0</v>
      </c>
      <c r="C32" s="2">
        <v>0</v>
      </c>
      <c r="D32" s="2">
        <v>0</v>
      </c>
      <c r="E32" s="2">
        <v>0</v>
      </c>
      <c r="F32" s="2">
        <v>0</v>
      </c>
      <c r="G32" s="2">
        <v>0</v>
      </c>
      <c r="H32" s="2">
        <v>0</v>
      </c>
      <c r="I32" s="2">
        <v>0</v>
      </c>
      <c r="J32" s="2">
        <v>0</v>
      </c>
      <c r="K32" s="2">
        <v>5</v>
      </c>
      <c r="L32" s="2">
        <v>0</v>
      </c>
      <c r="M32" s="2">
        <v>3</v>
      </c>
      <c r="N32" s="2">
        <v>0</v>
      </c>
      <c r="O32" s="2">
        <v>9</v>
      </c>
      <c r="P32" s="2">
        <v>0</v>
      </c>
      <c r="Q32" s="5">
        <f t="shared" si="1"/>
        <v>17</v>
      </c>
    </row>
    <row r="33" spans="1:17" ht="12.75">
      <c r="A33" s="4">
        <v>9</v>
      </c>
      <c r="B33" s="2">
        <v>0</v>
      </c>
      <c r="C33" s="2">
        <v>0</v>
      </c>
      <c r="D33" s="2">
        <v>0</v>
      </c>
      <c r="E33" s="2">
        <v>0</v>
      </c>
      <c r="F33" s="2">
        <v>0</v>
      </c>
      <c r="G33" s="2">
        <v>0</v>
      </c>
      <c r="H33" s="2">
        <v>0</v>
      </c>
      <c r="I33" s="2">
        <v>7</v>
      </c>
      <c r="J33" s="2">
        <v>0</v>
      </c>
      <c r="K33" s="2">
        <v>0</v>
      </c>
      <c r="L33" s="2">
        <v>0</v>
      </c>
      <c r="M33" s="2">
        <v>6</v>
      </c>
      <c r="N33" s="2">
        <v>20</v>
      </c>
      <c r="O33" s="2">
        <v>9</v>
      </c>
      <c r="P33" s="2">
        <v>4</v>
      </c>
      <c r="Q33" s="5">
        <f t="shared" si="1"/>
        <v>46</v>
      </c>
    </row>
    <row r="34" spans="1:17" ht="12.75">
      <c r="A34" s="4">
        <v>10</v>
      </c>
      <c r="B34" s="2">
        <v>0</v>
      </c>
      <c r="C34" s="2">
        <v>0</v>
      </c>
      <c r="D34" s="2">
        <v>6</v>
      </c>
      <c r="E34" s="2">
        <v>0</v>
      </c>
      <c r="F34" s="2">
        <v>0</v>
      </c>
      <c r="G34" s="2">
        <v>0</v>
      </c>
      <c r="H34" s="2">
        <v>0</v>
      </c>
      <c r="I34" s="2">
        <v>0</v>
      </c>
      <c r="J34" s="2">
        <v>6</v>
      </c>
      <c r="K34" s="2">
        <v>0</v>
      </c>
      <c r="L34" s="2">
        <v>2</v>
      </c>
      <c r="M34" s="2">
        <v>0</v>
      </c>
      <c r="N34" s="2">
        <v>0</v>
      </c>
      <c r="O34" s="2">
        <v>0</v>
      </c>
      <c r="P34" s="2">
        <v>0</v>
      </c>
      <c r="Q34" s="5">
        <f t="shared" si="1"/>
        <v>14</v>
      </c>
    </row>
  </sheetData>
  <sheetProtection/>
  <mergeCells count="3">
    <mergeCell ref="B8:P8"/>
    <mergeCell ref="B3:P3"/>
    <mergeCell ref="B23:P2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76"/>
  <sheetViews>
    <sheetView zoomScalePageLayoutView="0" workbookViewId="0" topLeftCell="A1">
      <selection activeCell="Y34" sqref="Y34"/>
    </sheetView>
  </sheetViews>
  <sheetFormatPr defaultColWidth="9.140625" defaultRowHeight="12.75"/>
  <cols>
    <col min="1" max="17" width="6.28125" style="0" customWidth="1"/>
    <col min="18" max="18" width="4.28125" style="0" customWidth="1"/>
  </cols>
  <sheetData>
    <row r="1" spans="1:19" ht="15">
      <c r="A1" s="16"/>
      <c r="B1" s="26" t="s">
        <v>67</v>
      </c>
      <c r="C1" s="26"/>
      <c r="D1" s="26"/>
      <c r="E1" s="26"/>
      <c r="F1" s="26"/>
      <c r="G1" s="26"/>
      <c r="H1" s="26"/>
      <c r="I1" s="26"/>
      <c r="J1" s="26"/>
      <c r="K1" s="26"/>
      <c r="L1" s="26"/>
      <c r="M1" s="26"/>
      <c r="N1" s="26"/>
      <c r="O1" s="26"/>
      <c r="P1" s="26"/>
      <c r="Q1" s="26"/>
      <c r="S1" t="s">
        <v>6</v>
      </c>
    </row>
    <row r="2" spans="1:19" ht="12.75">
      <c r="A2" s="2"/>
      <c r="B2" s="25" t="s">
        <v>74</v>
      </c>
      <c r="C2" s="25"/>
      <c r="D2" s="25"/>
      <c r="E2" s="25"/>
      <c r="F2" s="25"/>
      <c r="G2" s="25"/>
      <c r="H2" s="25"/>
      <c r="I2" s="25"/>
      <c r="J2" s="25"/>
      <c r="K2" s="25"/>
      <c r="L2" s="25"/>
      <c r="M2" s="25"/>
      <c r="N2" s="25"/>
      <c r="O2" s="25"/>
      <c r="P2" s="25"/>
      <c r="Q2" s="5" t="s">
        <v>66</v>
      </c>
      <c r="S2" t="s">
        <v>9</v>
      </c>
    </row>
    <row r="3" spans="1:17" ht="12.75">
      <c r="A3" s="4" t="s">
        <v>64</v>
      </c>
      <c r="B3" s="3">
        <v>1</v>
      </c>
      <c r="C3" s="3">
        <v>2</v>
      </c>
      <c r="D3" s="3">
        <v>3</v>
      </c>
      <c r="E3" s="3">
        <v>4</v>
      </c>
      <c r="F3" s="3">
        <v>5</v>
      </c>
      <c r="G3" s="3">
        <v>6</v>
      </c>
      <c r="H3" s="3">
        <v>7</v>
      </c>
      <c r="I3" s="17">
        <v>8</v>
      </c>
      <c r="J3" s="3">
        <v>9</v>
      </c>
      <c r="K3" s="3">
        <v>10</v>
      </c>
      <c r="L3" s="3">
        <v>11</v>
      </c>
      <c r="M3" s="3">
        <v>12</v>
      </c>
      <c r="N3" s="3">
        <v>13</v>
      </c>
      <c r="O3" s="3">
        <v>14</v>
      </c>
      <c r="P3" s="3">
        <v>15</v>
      </c>
      <c r="Q3" s="5"/>
    </row>
    <row r="4" spans="1:19" ht="12.75">
      <c r="A4" s="4">
        <v>1</v>
      </c>
      <c r="B4" s="2">
        <v>1</v>
      </c>
      <c r="C4" s="2">
        <v>0</v>
      </c>
      <c r="D4" s="2">
        <v>1</v>
      </c>
      <c r="E4" s="2">
        <v>1</v>
      </c>
      <c r="F4" s="2">
        <v>1</v>
      </c>
      <c r="G4" s="18">
        <v>1</v>
      </c>
      <c r="H4" s="19">
        <v>1</v>
      </c>
      <c r="I4" s="19">
        <v>1</v>
      </c>
      <c r="J4" s="19">
        <v>0</v>
      </c>
      <c r="K4" s="19">
        <v>0</v>
      </c>
      <c r="L4" s="18">
        <v>1</v>
      </c>
      <c r="M4" s="19">
        <v>1</v>
      </c>
      <c r="N4" s="19">
        <v>1</v>
      </c>
      <c r="O4" s="18">
        <v>1</v>
      </c>
      <c r="P4" s="18">
        <v>1</v>
      </c>
      <c r="Q4" s="5">
        <f>SUM(B4:P4)</f>
        <v>12</v>
      </c>
      <c r="S4" t="s">
        <v>7</v>
      </c>
    </row>
    <row r="5" spans="1:19" ht="12.75">
      <c r="A5" s="4">
        <v>2</v>
      </c>
      <c r="B5" s="2">
        <v>0</v>
      </c>
      <c r="C5" s="2">
        <v>0</v>
      </c>
      <c r="D5" s="2">
        <v>1</v>
      </c>
      <c r="E5" s="2">
        <v>0</v>
      </c>
      <c r="F5" s="2">
        <v>0</v>
      </c>
      <c r="G5" s="18">
        <v>0</v>
      </c>
      <c r="H5" s="19">
        <v>0</v>
      </c>
      <c r="I5" s="19">
        <v>0</v>
      </c>
      <c r="J5" s="19">
        <v>1</v>
      </c>
      <c r="K5" s="19">
        <v>0</v>
      </c>
      <c r="L5" s="18">
        <v>0</v>
      </c>
      <c r="M5" s="19">
        <v>1</v>
      </c>
      <c r="N5" s="19">
        <v>1</v>
      </c>
      <c r="O5" s="18">
        <v>1</v>
      </c>
      <c r="P5" s="18">
        <v>1</v>
      </c>
      <c r="Q5" s="5">
        <f aca="true" t="shared" si="0" ref="Q5:Q13">SUM(B5:P5)</f>
        <v>6</v>
      </c>
      <c r="S5" t="s">
        <v>10</v>
      </c>
    </row>
    <row r="6" spans="1:19" ht="12.75">
      <c r="A6" s="4">
        <v>3</v>
      </c>
      <c r="B6" s="2">
        <v>1</v>
      </c>
      <c r="C6" s="2">
        <v>0</v>
      </c>
      <c r="D6" s="2">
        <v>0</v>
      </c>
      <c r="E6" s="2">
        <v>0</v>
      </c>
      <c r="F6" s="2">
        <v>0</v>
      </c>
      <c r="G6" s="18">
        <v>1</v>
      </c>
      <c r="H6" s="19">
        <v>0</v>
      </c>
      <c r="I6" s="19">
        <v>0</v>
      </c>
      <c r="J6" s="19">
        <v>0</v>
      </c>
      <c r="K6" s="19">
        <v>1</v>
      </c>
      <c r="L6" s="18">
        <v>0</v>
      </c>
      <c r="M6" s="19">
        <v>0</v>
      </c>
      <c r="N6" s="19">
        <v>1</v>
      </c>
      <c r="O6" s="18">
        <v>0</v>
      </c>
      <c r="P6" s="18">
        <v>0</v>
      </c>
      <c r="Q6" s="5">
        <f t="shared" si="0"/>
        <v>4</v>
      </c>
      <c r="S6" t="s">
        <v>11</v>
      </c>
    </row>
    <row r="7" spans="1:19" ht="12.75">
      <c r="A7" s="4">
        <v>4</v>
      </c>
      <c r="B7" s="2">
        <v>0</v>
      </c>
      <c r="C7" s="2">
        <v>0</v>
      </c>
      <c r="D7" s="2">
        <v>0</v>
      </c>
      <c r="E7" s="2">
        <v>0</v>
      </c>
      <c r="F7" s="2">
        <v>0</v>
      </c>
      <c r="G7" s="18">
        <v>0</v>
      </c>
      <c r="H7" s="19">
        <v>0</v>
      </c>
      <c r="I7" s="19">
        <v>0</v>
      </c>
      <c r="J7" s="19">
        <v>0</v>
      </c>
      <c r="K7" s="19">
        <v>1</v>
      </c>
      <c r="L7" s="18">
        <v>1</v>
      </c>
      <c r="M7" s="19">
        <v>0</v>
      </c>
      <c r="N7" s="19">
        <v>0</v>
      </c>
      <c r="O7" s="18">
        <v>0</v>
      </c>
      <c r="P7" s="18">
        <v>0</v>
      </c>
      <c r="Q7" s="5">
        <f t="shared" si="0"/>
        <v>2</v>
      </c>
      <c r="S7" t="s">
        <v>12</v>
      </c>
    </row>
    <row r="8" spans="1:19" ht="12.75">
      <c r="A8" s="4">
        <v>5</v>
      </c>
      <c r="B8" s="2">
        <v>0</v>
      </c>
      <c r="C8" s="2">
        <v>0</v>
      </c>
      <c r="D8" s="2">
        <v>0</v>
      </c>
      <c r="E8" s="2">
        <v>0</v>
      </c>
      <c r="F8" s="2">
        <v>0</v>
      </c>
      <c r="G8" s="18">
        <v>0</v>
      </c>
      <c r="H8" s="19">
        <v>0</v>
      </c>
      <c r="I8" s="19">
        <v>0</v>
      </c>
      <c r="J8" s="19">
        <v>0</v>
      </c>
      <c r="K8" s="19">
        <v>0</v>
      </c>
      <c r="L8" s="18">
        <v>0</v>
      </c>
      <c r="M8" s="19">
        <v>0</v>
      </c>
      <c r="N8" s="19">
        <v>0</v>
      </c>
      <c r="O8" s="18">
        <v>0</v>
      </c>
      <c r="P8" s="18">
        <v>1</v>
      </c>
      <c r="Q8" s="5">
        <f t="shared" si="0"/>
        <v>1</v>
      </c>
      <c r="S8" t="s">
        <v>13</v>
      </c>
    </row>
    <row r="9" spans="1:19" ht="12.75">
      <c r="A9" s="4">
        <v>6</v>
      </c>
      <c r="B9" s="2">
        <v>1</v>
      </c>
      <c r="C9" s="2">
        <v>1</v>
      </c>
      <c r="D9" s="2">
        <v>0</v>
      </c>
      <c r="E9" s="2">
        <v>1</v>
      </c>
      <c r="F9" s="2">
        <v>0</v>
      </c>
      <c r="G9" s="18">
        <v>1</v>
      </c>
      <c r="H9" s="19">
        <v>0</v>
      </c>
      <c r="I9" s="19">
        <v>0</v>
      </c>
      <c r="J9" s="19">
        <v>0</v>
      </c>
      <c r="K9" s="19">
        <v>0</v>
      </c>
      <c r="L9" s="18">
        <v>0</v>
      </c>
      <c r="M9" s="19">
        <v>0</v>
      </c>
      <c r="N9" s="19">
        <v>0</v>
      </c>
      <c r="O9" s="18">
        <v>0</v>
      </c>
      <c r="P9" s="18">
        <v>0</v>
      </c>
      <c r="Q9" s="5">
        <f t="shared" si="0"/>
        <v>4</v>
      </c>
      <c r="S9" t="s">
        <v>14</v>
      </c>
    </row>
    <row r="10" spans="1:19" ht="12.75">
      <c r="A10" s="4">
        <v>7</v>
      </c>
      <c r="B10" s="2">
        <v>0</v>
      </c>
      <c r="C10" s="2">
        <v>1</v>
      </c>
      <c r="D10" s="2">
        <v>1</v>
      </c>
      <c r="E10" s="2">
        <v>1</v>
      </c>
      <c r="F10" s="2">
        <v>1</v>
      </c>
      <c r="G10" s="18">
        <v>0</v>
      </c>
      <c r="H10" s="19">
        <v>0</v>
      </c>
      <c r="I10" s="19">
        <v>0</v>
      </c>
      <c r="J10" s="19">
        <v>1</v>
      </c>
      <c r="K10" s="19">
        <v>0</v>
      </c>
      <c r="L10" s="18">
        <v>0</v>
      </c>
      <c r="M10" s="19">
        <v>1</v>
      </c>
      <c r="N10" s="19">
        <v>0</v>
      </c>
      <c r="O10" s="18">
        <v>1</v>
      </c>
      <c r="P10" s="18">
        <v>1</v>
      </c>
      <c r="Q10" s="5">
        <f t="shared" si="0"/>
        <v>8</v>
      </c>
      <c r="S10" t="s">
        <v>15</v>
      </c>
    </row>
    <row r="11" spans="1:19" ht="12.75">
      <c r="A11" s="4">
        <v>8</v>
      </c>
      <c r="B11" s="2">
        <v>0</v>
      </c>
      <c r="C11" s="2">
        <v>0</v>
      </c>
      <c r="D11" s="2">
        <v>0</v>
      </c>
      <c r="E11" s="2">
        <v>0</v>
      </c>
      <c r="F11" s="2">
        <v>0</v>
      </c>
      <c r="G11" s="18">
        <v>0</v>
      </c>
      <c r="H11" s="19">
        <v>0</v>
      </c>
      <c r="I11" s="19">
        <v>0</v>
      </c>
      <c r="J11" s="19">
        <v>0</v>
      </c>
      <c r="K11" s="19">
        <v>1</v>
      </c>
      <c r="L11" s="18">
        <v>0</v>
      </c>
      <c r="M11" s="19">
        <v>1</v>
      </c>
      <c r="N11" s="19">
        <v>0</v>
      </c>
      <c r="O11" s="18">
        <v>1</v>
      </c>
      <c r="P11" s="18">
        <v>0</v>
      </c>
      <c r="Q11" s="5">
        <f t="shared" si="0"/>
        <v>3</v>
      </c>
      <c r="S11" t="s">
        <v>16</v>
      </c>
    </row>
    <row r="12" spans="1:19" ht="12.75">
      <c r="A12" s="4">
        <v>9</v>
      </c>
      <c r="B12" s="2">
        <v>0</v>
      </c>
      <c r="C12" s="2">
        <v>0</v>
      </c>
      <c r="D12" s="2">
        <v>0</v>
      </c>
      <c r="E12" s="2">
        <v>0</v>
      </c>
      <c r="F12" s="2">
        <v>0</v>
      </c>
      <c r="G12" s="18">
        <v>0</v>
      </c>
      <c r="H12" s="19">
        <v>0</v>
      </c>
      <c r="I12" s="19">
        <v>1</v>
      </c>
      <c r="J12" s="19">
        <v>0</v>
      </c>
      <c r="K12" s="19">
        <v>0</v>
      </c>
      <c r="L12" s="18">
        <v>0</v>
      </c>
      <c r="M12" s="19">
        <v>1</v>
      </c>
      <c r="N12" s="19">
        <v>1</v>
      </c>
      <c r="O12" s="18">
        <v>1</v>
      </c>
      <c r="P12" s="18">
        <v>1</v>
      </c>
      <c r="Q12" s="5">
        <f t="shared" si="0"/>
        <v>5</v>
      </c>
      <c r="S12" t="s">
        <v>17</v>
      </c>
    </row>
    <row r="13" spans="1:19" ht="12.75">
      <c r="A13" s="4">
        <v>10</v>
      </c>
      <c r="B13" s="2">
        <v>0</v>
      </c>
      <c r="C13" s="2">
        <v>0</v>
      </c>
      <c r="D13" s="2">
        <v>1</v>
      </c>
      <c r="E13" s="2">
        <v>0</v>
      </c>
      <c r="F13" s="2">
        <v>0</v>
      </c>
      <c r="G13" s="18">
        <v>0</v>
      </c>
      <c r="H13" s="19">
        <v>0</v>
      </c>
      <c r="I13" s="19">
        <v>0</v>
      </c>
      <c r="J13" s="19">
        <v>1</v>
      </c>
      <c r="K13" s="19">
        <v>0</v>
      </c>
      <c r="L13" s="18">
        <v>1</v>
      </c>
      <c r="M13" s="19">
        <v>0</v>
      </c>
      <c r="N13" s="19">
        <v>0</v>
      </c>
      <c r="O13" s="18">
        <v>0</v>
      </c>
      <c r="P13" s="18">
        <v>0</v>
      </c>
      <c r="Q13" s="5">
        <f t="shared" si="0"/>
        <v>3</v>
      </c>
      <c r="S13" t="s">
        <v>18</v>
      </c>
    </row>
    <row r="14" ht="12.75">
      <c r="S14" t="s">
        <v>19</v>
      </c>
    </row>
    <row r="15" ht="12.75">
      <c r="S15" t="s">
        <v>8</v>
      </c>
    </row>
    <row r="16" ht="12.75">
      <c r="S16" t="s">
        <v>20</v>
      </c>
    </row>
    <row r="17" ht="12.75">
      <c r="S17" t="s">
        <v>21</v>
      </c>
    </row>
    <row r="18" ht="12.75">
      <c r="S18" t="s">
        <v>22</v>
      </c>
    </row>
    <row r="19" ht="12.75">
      <c r="S19" t="s">
        <v>23</v>
      </c>
    </row>
    <row r="20" ht="12.75">
      <c r="S20" t="s">
        <v>24</v>
      </c>
    </row>
    <row r="21" ht="12.75">
      <c r="S21" t="s">
        <v>25</v>
      </c>
    </row>
    <row r="22" ht="12.75">
      <c r="S22" t="s">
        <v>26</v>
      </c>
    </row>
    <row r="23" ht="12.75">
      <c r="S23" t="s">
        <v>27</v>
      </c>
    </row>
    <row r="24" ht="12.75">
      <c r="S24" t="s">
        <v>28</v>
      </c>
    </row>
    <row r="25" ht="12.75">
      <c r="S25" t="s">
        <v>29</v>
      </c>
    </row>
    <row r="26" ht="12.75">
      <c r="S26" t="s">
        <v>30</v>
      </c>
    </row>
    <row r="27" ht="12.75">
      <c r="S27" t="s">
        <v>31</v>
      </c>
    </row>
    <row r="28" ht="12.75">
      <c r="S28" t="s">
        <v>32</v>
      </c>
    </row>
    <row r="29" ht="12.75">
      <c r="S29" t="s">
        <v>33</v>
      </c>
    </row>
    <row r="30" ht="12.75">
      <c r="S30" t="s">
        <v>34</v>
      </c>
    </row>
    <row r="34" ht="12.75">
      <c r="S34" t="s">
        <v>35</v>
      </c>
    </row>
    <row r="35" ht="12.75">
      <c r="S35" t="s">
        <v>36</v>
      </c>
    </row>
    <row r="38" ht="12.75">
      <c r="S38" t="s">
        <v>37</v>
      </c>
    </row>
    <row r="39" ht="12.75">
      <c r="S39" t="s">
        <v>38</v>
      </c>
    </row>
    <row r="41" ht="12.75">
      <c r="S41" t="s">
        <v>0</v>
      </c>
    </row>
    <row r="43" ht="12.75">
      <c r="S43" t="s">
        <v>39</v>
      </c>
    </row>
    <row r="45" ht="12.75">
      <c r="S45" t="s">
        <v>1</v>
      </c>
    </row>
    <row r="46" ht="12.75">
      <c r="S46" t="s">
        <v>40</v>
      </c>
    </row>
    <row r="47" ht="12.75">
      <c r="S47" t="s">
        <v>41</v>
      </c>
    </row>
    <row r="48" ht="12.75">
      <c r="S48" t="s">
        <v>42</v>
      </c>
    </row>
    <row r="49" ht="12.75">
      <c r="S49" t="s">
        <v>43</v>
      </c>
    </row>
    <row r="50" ht="12.75">
      <c r="S50" t="s">
        <v>2</v>
      </c>
    </row>
    <row r="51" ht="12.75">
      <c r="S51" s="1" t="s">
        <v>44</v>
      </c>
    </row>
    <row r="52" ht="12.75">
      <c r="S52" t="s">
        <v>3</v>
      </c>
    </row>
    <row r="53" ht="12.75">
      <c r="S53" t="s">
        <v>4</v>
      </c>
    </row>
    <row r="54" ht="12.75">
      <c r="S54" t="s">
        <v>45</v>
      </c>
    </row>
    <row r="55" ht="12.75">
      <c r="S55" t="s">
        <v>46</v>
      </c>
    </row>
    <row r="56" ht="12.75">
      <c r="S56" s="1" t="s">
        <v>47</v>
      </c>
    </row>
    <row r="57" ht="12.75">
      <c r="S57" t="s">
        <v>48</v>
      </c>
    </row>
    <row r="58" ht="12.75">
      <c r="S58" t="s">
        <v>5</v>
      </c>
    </row>
    <row r="59" ht="12.75">
      <c r="S59" s="1" t="s">
        <v>49</v>
      </c>
    </row>
    <row r="60" ht="12.75">
      <c r="S60" s="1" t="s">
        <v>50</v>
      </c>
    </row>
    <row r="63" ht="12.75">
      <c r="S63" t="s">
        <v>51</v>
      </c>
    </row>
    <row r="64" ht="12.75">
      <c r="S64" t="s">
        <v>52</v>
      </c>
    </row>
    <row r="65" ht="12.75">
      <c r="S65" t="s">
        <v>53</v>
      </c>
    </row>
    <row r="66" ht="12.75">
      <c r="S66" t="s">
        <v>54</v>
      </c>
    </row>
    <row r="67" ht="12.75">
      <c r="S67" t="s">
        <v>55</v>
      </c>
    </row>
    <row r="68" ht="12.75">
      <c r="S68" t="s">
        <v>56</v>
      </c>
    </row>
    <row r="69" ht="12.75">
      <c r="S69" t="s">
        <v>57</v>
      </c>
    </row>
    <row r="70" ht="12.75">
      <c r="S70" t="s">
        <v>58</v>
      </c>
    </row>
    <row r="71" ht="12.75">
      <c r="S71" t="s">
        <v>59</v>
      </c>
    </row>
    <row r="72" ht="12.75">
      <c r="S72" t="s">
        <v>60</v>
      </c>
    </row>
    <row r="73" ht="12.75">
      <c r="S73" t="s">
        <v>61</v>
      </c>
    </row>
    <row r="75" ht="12.75">
      <c r="S75" t="s">
        <v>62</v>
      </c>
    </row>
    <row r="76" ht="12.75">
      <c r="S76" t="s">
        <v>63</v>
      </c>
    </row>
  </sheetData>
  <sheetProtection/>
  <mergeCells count="2">
    <mergeCell ref="B1:Q1"/>
    <mergeCell ref="B2:P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1" sqref="K3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38" sqref="I3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42" sqref="J4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Q18"/>
  <sheetViews>
    <sheetView zoomScale="90" zoomScaleNormal="90" zoomScalePageLayoutView="0" workbookViewId="0" topLeftCell="A1">
      <selection activeCell="Q4" sqref="Q4"/>
    </sheetView>
  </sheetViews>
  <sheetFormatPr defaultColWidth="9.140625" defaultRowHeight="12.75"/>
  <sheetData>
    <row r="1" spans="2:5" s="2" customFormat="1" ht="12.75">
      <c r="B1" s="13" t="s">
        <v>68</v>
      </c>
      <c r="C1" s="14"/>
      <c r="D1" s="14"/>
      <c r="E1" s="14"/>
    </row>
    <row r="2" spans="2:17" s="2" customFormat="1" ht="12.75">
      <c r="B2" s="25" t="s">
        <v>65</v>
      </c>
      <c r="C2" s="25"/>
      <c r="D2" s="25"/>
      <c r="E2" s="25"/>
      <c r="F2" s="25"/>
      <c r="G2" s="25"/>
      <c r="H2" s="25"/>
      <c r="I2" s="25"/>
      <c r="J2" s="25"/>
      <c r="K2" s="25"/>
      <c r="L2" s="25"/>
      <c r="M2" s="25"/>
      <c r="N2" s="25"/>
      <c r="O2" s="25"/>
      <c r="P2" s="25"/>
      <c r="Q2" s="5" t="s">
        <v>66</v>
      </c>
    </row>
    <row r="3" spans="2:17" s="2" customFormat="1" ht="12.75">
      <c r="B3" s="3">
        <v>1</v>
      </c>
      <c r="C3" s="3">
        <v>2</v>
      </c>
      <c r="D3" s="3">
        <v>3</v>
      </c>
      <c r="E3" s="3">
        <v>4</v>
      </c>
      <c r="F3" s="3">
        <v>5</v>
      </c>
      <c r="G3" s="3">
        <v>6</v>
      </c>
      <c r="H3" s="3">
        <v>7</v>
      </c>
      <c r="I3" s="3">
        <v>8</v>
      </c>
      <c r="J3" s="3">
        <v>9</v>
      </c>
      <c r="K3" s="3">
        <v>10</v>
      </c>
      <c r="L3" s="3">
        <v>11</v>
      </c>
      <c r="M3" s="3">
        <v>12</v>
      </c>
      <c r="N3" s="3">
        <v>13</v>
      </c>
      <c r="O3" s="3">
        <v>14</v>
      </c>
      <c r="P3" s="3">
        <v>15</v>
      </c>
      <c r="Q3" s="5"/>
    </row>
    <row r="4" spans="2:17" s="2" customFormat="1" ht="12.75">
      <c r="B4" s="2">
        <v>6</v>
      </c>
      <c r="C4" s="2">
        <v>4</v>
      </c>
      <c r="D4" s="2">
        <v>6</v>
      </c>
      <c r="E4" s="2">
        <v>6</v>
      </c>
      <c r="F4" s="2">
        <v>5</v>
      </c>
      <c r="G4" s="2">
        <v>6</v>
      </c>
      <c r="H4" s="2">
        <v>9</v>
      </c>
      <c r="I4" s="2">
        <v>7</v>
      </c>
      <c r="J4" s="2">
        <v>3</v>
      </c>
      <c r="K4" s="2">
        <v>5</v>
      </c>
      <c r="L4" s="2">
        <v>2</v>
      </c>
      <c r="M4" s="2">
        <v>3</v>
      </c>
      <c r="N4" s="2">
        <v>10</v>
      </c>
      <c r="O4" s="2">
        <v>9</v>
      </c>
      <c r="P4" s="2">
        <v>4</v>
      </c>
      <c r="Q4" s="5">
        <f>SUM(B4:P4)</f>
        <v>85</v>
      </c>
    </row>
    <row r="5" s="2" customFormat="1" ht="12.75"/>
    <row r="6" spans="2:5" s="2" customFormat="1" ht="12.75">
      <c r="B6" s="13" t="s">
        <v>67</v>
      </c>
      <c r="C6" s="14"/>
      <c r="D6" s="14"/>
      <c r="E6" s="14"/>
    </row>
    <row r="7" spans="2:17" s="2" customFormat="1" ht="12.75">
      <c r="B7" s="25" t="s">
        <v>65</v>
      </c>
      <c r="C7" s="25"/>
      <c r="D7" s="25"/>
      <c r="E7" s="25"/>
      <c r="F7" s="25"/>
      <c r="G7" s="25"/>
      <c r="H7" s="25"/>
      <c r="I7" s="25"/>
      <c r="J7" s="25"/>
      <c r="K7" s="25"/>
      <c r="L7" s="25"/>
      <c r="M7" s="25"/>
      <c r="N7" s="25"/>
      <c r="O7" s="25"/>
      <c r="P7" s="25"/>
      <c r="Q7" s="5" t="s">
        <v>66</v>
      </c>
    </row>
    <row r="8" spans="1:17" s="2" customFormat="1" ht="12.75">
      <c r="A8" s="4" t="s">
        <v>64</v>
      </c>
      <c r="B8" s="3">
        <v>1</v>
      </c>
      <c r="C8" s="3">
        <v>2</v>
      </c>
      <c r="D8" s="3">
        <v>3</v>
      </c>
      <c r="E8" s="3">
        <v>4</v>
      </c>
      <c r="F8" s="3">
        <v>5</v>
      </c>
      <c r="G8" s="3">
        <v>6</v>
      </c>
      <c r="H8" s="3">
        <v>7</v>
      </c>
      <c r="I8" s="3">
        <v>8</v>
      </c>
      <c r="J8" s="3">
        <v>9</v>
      </c>
      <c r="K8" s="3">
        <v>10</v>
      </c>
      <c r="L8" s="3">
        <v>11</v>
      </c>
      <c r="M8" s="3">
        <v>12</v>
      </c>
      <c r="N8" s="3">
        <v>13</v>
      </c>
      <c r="O8" s="3">
        <v>14</v>
      </c>
      <c r="P8" s="3">
        <v>15</v>
      </c>
      <c r="Q8" s="5"/>
    </row>
    <row r="9" spans="1:17" s="2" customFormat="1" ht="12.75">
      <c r="A9" s="4">
        <v>1</v>
      </c>
      <c r="B9" s="2">
        <v>1</v>
      </c>
      <c r="C9" s="2">
        <v>0</v>
      </c>
      <c r="D9" s="2">
        <v>1</v>
      </c>
      <c r="E9" s="2">
        <v>1</v>
      </c>
      <c r="F9" s="2">
        <v>1</v>
      </c>
      <c r="G9" s="2">
        <v>1</v>
      </c>
      <c r="H9" s="2">
        <v>1</v>
      </c>
      <c r="I9" s="2">
        <v>1</v>
      </c>
      <c r="J9" s="2">
        <v>0</v>
      </c>
      <c r="K9" s="2">
        <v>0</v>
      </c>
      <c r="L9" s="2">
        <v>1</v>
      </c>
      <c r="M9" s="2">
        <v>1</v>
      </c>
      <c r="N9" s="2">
        <v>1</v>
      </c>
      <c r="O9" s="2">
        <v>1</v>
      </c>
      <c r="P9" s="2">
        <v>1</v>
      </c>
      <c r="Q9" s="5">
        <f>SUM(B9:P9)</f>
        <v>12</v>
      </c>
    </row>
    <row r="10" spans="1:17" s="2" customFormat="1" ht="12.75">
      <c r="A10" s="4">
        <v>2</v>
      </c>
      <c r="B10" s="2">
        <v>0</v>
      </c>
      <c r="C10" s="2">
        <v>0</v>
      </c>
      <c r="D10" s="2">
        <v>1</v>
      </c>
      <c r="E10" s="2">
        <v>0</v>
      </c>
      <c r="F10" s="2">
        <v>0</v>
      </c>
      <c r="G10" s="2">
        <v>0</v>
      </c>
      <c r="H10" s="2">
        <v>0</v>
      </c>
      <c r="I10" s="2">
        <v>0</v>
      </c>
      <c r="J10" s="2">
        <v>1</v>
      </c>
      <c r="K10" s="2">
        <v>0</v>
      </c>
      <c r="L10" s="2">
        <v>0</v>
      </c>
      <c r="M10" s="2">
        <v>1</v>
      </c>
      <c r="N10" s="2">
        <v>1</v>
      </c>
      <c r="O10" s="2">
        <v>1</v>
      </c>
      <c r="P10" s="2">
        <v>1</v>
      </c>
      <c r="Q10" s="5">
        <f aca="true" t="shared" si="0" ref="Q10:Q18">SUM(B10:P10)</f>
        <v>6</v>
      </c>
    </row>
    <row r="11" spans="1:17" s="2" customFormat="1" ht="12.75">
      <c r="A11" s="4">
        <v>3</v>
      </c>
      <c r="B11" s="2">
        <v>1</v>
      </c>
      <c r="C11" s="2">
        <v>0</v>
      </c>
      <c r="D11" s="2">
        <v>0</v>
      </c>
      <c r="E11" s="2">
        <v>0</v>
      </c>
      <c r="F11" s="2">
        <v>0</v>
      </c>
      <c r="G11" s="2">
        <v>1</v>
      </c>
      <c r="H11" s="2">
        <v>0</v>
      </c>
      <c r="I11" s="2">
        <v>0</v>
      </c>
      <c r="J11" s="2">
        <v>0</v>
      </c>
      <c r="K11" s="2">
        <v>1</v>
      </c>
      <c r="L11" s="2">
        <v>0</v>
      </c>
      <c r="M11" s="2">
        <v>0</v>
      </c>
      <c r="N11" s="2">
        <v>1</v>
      </c>
      <c r="O11" s="2">
        <v>0</v>
      </c>
      <c r="P11" s="2">
        <v>0</v>
      </c>
      <c r="Q11" s="5">
        <f t="shared" si="0"/>
        <v>4</v>
      </c>
    </row>
    <row r="12" spans="1:17" s="2" customFormat="1" ht="12.75">
      <c r="A12" s="4">
        <v>4</v>
      </c>
      <c r="B12" s="2">
        <v>0</v>
      </c>
      <c r="C12" s="2">
        <v>0</v>
      </c>
      <c r="D12" s="2">
        <v>0</v>
      </c>
      <c r="E12" s="2">
        <v>0</v>
      </c>
      <c r="F12" s="2">
        <v>0</v>
      </c>
      <c r="G12" s="2">
        <v>0</v>
      </c>
      <c r="H12" s="2">
        <v>0</v>
      </c>
      <c r="I12" s="2">
        <v>0</v>
      </c>
      <c r="J12" s="2">
        <v>0</v>
      </c>
      <c r="K12" s="2">
        <v>1</v>
      </c>
      <c r="L12" s="2">
        <v>1</v>
      </c>
      <c r="M12" s="2">
        <v>0</v>
      </c>
      <c r="N12" s="2">
        <v>0</v>
      </c>
      <c r="O12" s="2">
        <v>0</v>
      </c>
      <c r="P12" s="2">
        <v>0</v>
      </c>
      <c r="Q12" s="5">
        <f t="shared" si="0"/>
        <v>2</v>
      </c>
    </row>
    <row r="13" spans="1:17" s="2" customFormat="1" ht="12.75">
      <c r="A13" s="4">
        <v>5</v>
      </c>
      <c r="B13" s="2">
        <v>0</v>
      </c>
      <c r="C13" s="2">
        <v>0</v>
      </c>
      <c r="D13" s="2">
        <v>0</v>
      </c>
      <c r="E13" s="2">
        <v>0</v>
      </c>
      <c r="F13" s="2">
        <v>0</v>
      </c>
      <c r="G13" s="2">
        <v>0</v>
      </c>
      <c r="H13" s="2">
        <v>0</v>
      </c>
      <c r="I13" s="2">
        <v>0</v>
      </c>
      <c r="J13" s="2">
        <v>0</v>
      </c>
      <c r="K13" s="2">
        <v>0</v>
      </c>
      <c r="L13" s="2">
        <v>0</v>
      </c>
      <c r="M13" s="2">
        <v>0</v>
      </c>
      <c r="N13" s="2">
        <v>0</v>
      </c>
      <c r="O13" s="2">
        <v>0</v>
      </c>
      <c r="P13" s="2">
        <v>1</v>
      </c>
      <c r="Q13" s="5">
        <f t="shared" si="0"/>
        <v>1</v>
      </c>
    </row>
    <row r="14" spans="1:17" s="2" customFormat="1" ht="12.75">
      <c r="A14" s="4">
        <v>6</v>
      </c>
      <c r="B14" s="2">
        <v>1</v>
      </c>
      <c r="C14" s="2">
        <v>1</v>
      </c>
      <c r="D14" s="2">
        <v>0</v>
      </c>
      <c r="E14" s="2">
        <v>1</v>
      </c>
      <c r="F14" s="2">
        <v>0</v>
      </c>
      <c r="G14" s="2">
        <v>1</v>
      </c>
      <c r="H14" s="2">
        <v>0</v>
      </c>
      <c r="I14" s="2">
        <v>0</v>
      </c>
      <c r="J14" s="2">
        <v>0</v>
      </c>
      <c r="K14" s="2">
        <v>0</v>
      </c>
      <c r="L14" s="2">
        <v>0</v>
      </c>
      <c r="M14" s="2">
        <v>0</v>
      </c>
      <c r="N14" s="2">
        <v>0</v>
      </c>
      <c r="O14" s="2">
        <v>0</v>
      </c>
      <c r="P14" s="2">
        <v>0</v>
      </c>
      <c r="Q14" s="5">
        <f t="shared" si="0"/>
        <v>4</v>
      </c>
    </row>
    <row r="15" spans="1:17" s="2" customFormat="1" ht="12.75">
      <c r="A15" s="4">
        <v>7</v>
      </c>
      <c r="B15" s="2">
        <v>0</v>
      </c>
      <c r="C15" s="2">
        <v>1</v>
      </c>
      <c r="D15" s="2">
        <v>1</v>
      </c>
      <c r="E15" s="2">
        <v>1</v>
      </c>
      <c r="F15" s="2">
        <v>1</v>
      </c>
      <c r="G15" s="2">
        <v>0</v>
      </c>
      <c r="H15" s="2">
        <v>0</v>
      </c>
      <c r="I15" s="2">
        <v>0</v>
      </c>
      <c r="J15" s="2">
        <v>1</v>
      </c>
      <c r="K15" s="2">
        <v>0</v>
      </c>
      <c r="L15" s="2">
        <v>0</v>
      </c>
      <c r="M15" s="2">
        <v>1</v>
      </c>
      <c r="N15" s="2">
        <v>0</v>
      </c>
      <c r="O15" s="2">
        <v>1</v>
      </c>
      <c r="P15" s="2">
        <v>1</v>
      </c>
      <c r="Q15" s="5">
        <f t="shared" si="0"/>
        <v>8</v>
      </c>
    </row>
    <row r="16" spans="1:17" s="2" customFormat="1" ht="12.75">
      <c r="A16" s="4">
        <v>8</v>
      </c>
      <c r="B16" s="2">
        <v>0</v>
      </c>
      <c r="C16" s="2">
        <v>0</v>
      </c>
      <c r="D16" s="2">
        <v>0</v>
      </c>
      <c r="E16" s="2">
        <v>0</v>
      </c>
      <c r="F16" s="2">
        <v>0</v>
      </c>
      <c r="G16" s="2">
        <v>0</v>
      </c>
      <c r="H16" s="2">
        <v>0</v>
      </c>
      <c r="I16" s="2">
        <v>0</v>
      </c>
      <c r="J16" s="2">
        <v>0</v>
      </c>
      <c r="K16" s="2">
        <v>1</v>
      </c>
      <c r="L16" s="2">
        <v>0</v>
      </c>
      <c r="M16" s="2">
        <v>1</v>
      </c>
      <c r="N16" s="2">
        <v>0</v>
      </c>
      <c r="O16" s="2">
        <v>1</v>
      </c>
      <c r="P16" s="2">
        <v>0</v>
      </c>
      <c r="Q16" s="5">
        <f t="shared" si="0"/>
        <v>3</v>
      </c>
    </row>
    <row r="17" spans="1:17" s="2" customFormat="1" ht="12.75">
      <c r="A17" s="4">
        <v>9</v>
      </c>
      <c r="B17" s="2">
        <v>0</v>
      </c>
      <c r="C17" s="2">
        <v>0</v>
      </c>
      <c r="D17" s="2">
        <v>0</v>
      </c>
      <c r="E17" s="2">
        <v>0</v>
      </c>
      <c r="F17" s="2">
        <v>0</v>
      </c>
      <c r="G17" s="2">
        <v>0</v>
      </c>
      <c r="H17" s="2">
        <v>0</v>
      </c>
      <c r="I17" s="2">
        <v>1</v>
      </c>
      <c r="J17" s="2">
        <v>0</v>
      </c>
      <c r="K17" s="2">
        <v>0</v>
      </c>
      <c r="L17" s="2">
        <v>0</v>
      </c>
      <c r="M17" s="2">
        <v>1</v>
      </c>
      <c r="N17" s="2">
        <v>1</v>
      </c>
      <c r="O17" s="2">
        <v>1</v>
      </c>
      <c r="P17" s="2">
        <v>1</v>
      </c>
      <c r="Q17" s="5">
        <f t="shared" si="0"/>
        <v>5</v>
      </c>
    </row>
    <row r="18" spans="1:17" s="2" customFormat="1" ht="12.75">
      <c r="A18" s="4">
        <v>10</v>
      </c>
      <c r="B18" s="2">
        <v>0</v>
      </c>
      <c r="C18" s="2">
        <v>0</v>
      </c>
      <c r="D18" s="2">
        <v>1</v>
      </c>
      <c r="E18" s="2">
        <v>0</v>
      </c>
      <c r="F18" s="2">
        <v>0</v>
      </c>
      <c r="G18" s="2">
        <v>0</v>
      </c>
      <c r="H18" s="2">
        <v>0</v>
      </c>
      <c r="I18" s="2">
        <v>0</v>
      </c>
      <c r="J18" s="2">
        <v>1</v>
      </c>
      <c r="K18" s="2">
        <v>0</v>
      </c>
      <c r="L18" s="2">
        <v>1</v>
      </c>
      <c r="M18" s="2">
        <v>0</v>
      </c>
      <c r="N18" s="2">
        <v>0</v>
      </c>
      <c r="O18" s="2">
        <v>0</v>
      </c>
      <c r="P18" s="2">
        <v>0</v>
      </c>
      <c r="Q18" s="5">
        <f t="shared" si="0"/>
        <v>3</v>
      </c>
    </row>
    <row r="19" s="2" customFormat="1" ht="12.75"/>
  </sheetData>
  <sheetProtection/>
  <mergeCells count="2">
    <mergeCell ref="B2:P2"/>
    <mergeCell ref="B7:P7"/>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Q18"/>
  <sheetViews>
    <sheetView zoomScalePageLayoutView="0" workbookViewId="0" topLeftCell="A1">
      <selection activeCell="B6" sqref="B6:F6"/>
    </sheetView>
  </sheetViews>
  <sheetFormatPr defaultColWidth="9.140625" defaultRowHeight="12.75"/>
  <cols>
    <col min="2" max="16" width="7.421875" style="0" customWidth="1"/>
  </cols>
  <sheetData>
    <row r="1" spans="2:6" s="2" customFormat="1" ht="12.75">
      <c r="B1" s="13" t="s">
        <v>68</v>
      </c>
      <c r="C1" s="14"/>
      <c r="D1" s="14"/>
      <c r="E1" s="14"/>
      <c r="F1" s="14"/>
    </row>
    <row r="2" spans="2:17" s="2" customFormat="1" ht="12.75">
      <c r="B2" s="25" t="s">
        <v>65</v>
      </c>
      <c r="C2" s="25"/>
      <c r="D2" s="25"/>
      <c r="E2" s="25"/>
      <c r="F2" s="25"/>
      <c r="G2" s="25"/>
      <c r="H2" s="25"/>
      <c r="I2" s="25"/>
      <c r="J2" s="25"/>
      <c r="K2" s="25"/>
      <c r="L2" s="25"/>
      <c r="M2" s="25"/>
      <c r="N2" s="25"/>
      <c r="O2" s="25"/>
      <c r="P2" s="25"/>
      <c r="Q2" s="5" t="s">
        <v>66</v>
      </c>
    </row>
    <row r="3" spans="2:17" s="2" customFormat="1" ht="12.75">
      <c r="B3" s="3">
        <v>1</v>
      </c>
      <c r="C3" s="3">
        <v>2</v>
      </c>
      <c r="D3" s="3">
        <v>3</v>
      </c>
      <c r="E3" s="3">
        <v>4</v>
      </c>
      <c r="F3" s="3">
        <v>5</v>
      </c>
      <c r="G3" s="3">
        <v>6</v>
      </c>
      <c r="H3" s="3">
        <v>7</v>
      </c>
      <c r="I3" s="3">
        <v>8</v>
      </c>
      <c r="J3" s="3">
        <v>9</v>
      </c>
      <c r="K3" s="3">
        <v>10</v>
      </c>
      <c r="L3" s="3">
        <v>11</v>
      </c>
      <c r="M3" s="3">
        <v>12</v>
      </c>
      <c r="N3" s="3">
        <v>13</v>
      </c>
      <c r="O3" s="3">
        <v>14</v>
      </c>
      <c r="P3" s="3">
        <v>15</v>
      </c>
      <c r="Q3" s="5"/>
    </row>
    <row r="4" spans="2:17" s="2" customFormat="1" ht="12.75">
      <c r="B4" s="2">
        <v>6</v>
      </c>
      <c r="C4" s="2">
        <v>4</v>
      </c>
      <c r="D4" s="2">
        <v>6</v>
      </c>
      <c r="E4" s="2">
        <v>6</v>
      </c>
      <c r="F4" s="2">
        <v>5</v>
      </c>
      <c r="G4" s="2">
        <v>6</v>
      </c>
      <c r="H4" s="2">
        <v>9</v>
      </c>
      <c r="I4" s="2">
        <v>7</v>
      </c>
      <c r="J4" s="2">
        <v>3</v>
      </c>
      <c r="K4" s="2">
        <v>5</v>
      </c>
      <c r="L4" s="2">
        <v>2</v>
      </c>
      <c r="M4" s="2">
        <v>3</v>
      </c>
      <c r="N4" s="2">
        <v>10</v>
      </c>
      <c r="O4" s="2">
        <v>9</v>
      </c>
      <c r="P4" s="2">
        <v>4</v>
      </c>
      <c r="Q4" s="5">
        <f>SUM(B4:P4)</f>
        <v>85</v>
      </c>
    </row>
    <row r="5" s="2" customFormat="1" ht="12.75"/>
    <row r="6" spans="2:6" s="2" customFormat="1" ht="12.75">
      <c r="B6" s="13" t="s">
        <v>67</v>
      </c>
      <c r="C6" s="14"/>
      <c r="D6" s="14"/>
      <c r="E6" s="14"/>
      <c r="F6" s="14"/>
    </row>
    <row r="7" spans="2:17" s="2" customFormat="1" ht="12.75">
      <c r="B7" s="25" t="s">
        <v>65</v>
      </c>
      <c r="C7" s="25"/>
      <c r="D7" s="25"/>
      <c r="E7" s="25"/>
      <c r="F7" s="25"/>
      <c r="G7" s="25"/>
      <c r="H7" s="25"/>
      <c r="I7" s="25"/>
      <c r="J7" s="25"/>
      <c r="K7" s="25"/>
      <c r="L7" s="25"/>
      <c r="M7" s="25"/>
      <c r="N7" s="25"/>
      <c r="O7" s="25"/>
      <c r="P7" s="25"/>
      <c r="Q7" s="5" t="s">
        <v>66</v>
      </c>
    </row>
    <row r="8" spans="1:17" s="2" customFormat="1" ht="12.75">
      <c r="A8" s="4" t="s">
        <v>64</v>
      </c>
      <c r="B8" s="3">
        <v>1</v>
      </c>
      <c r="C8" s="3">
        <v>2</v>
      </c>
      <c r="D8" s="3">
        <v>3</v>
      </c>
      <c r="E8" s="3">
        <v>4</v>
      </c>
      <c r="F8" s="3">
        <v>5</v>
      </c>
      <c r="G8" s="3">
        <v>6</v>
      </c>
      <c r="H8" s="3">
        <v>7</v>
      </c>
      <c r="I8" s="3">
        <v>8</v>
      </c>
      <c r="J8" s="3">
        <v>9</v>
      </c>
      <c r="K8" s="3">
        <v>10</v>
      </c>
      <c r="L8" s="3">
        <v>11</v>
      </c>
      <c r="M8" s="3">
        <v>12</v>
      </c>
      <c r="N8" s="3">
        <v>13</v>
      </c>
      <c r="O8" s="3">
        <v>14</v>
      </c>
      <c r="P8" s="3">
        <v>15</v>
      </c>
      <c r="Q8" s="5"/>
    </row>
    <row r="9" spans="1:17" s="2" customFormat="1" ht="12.75">
      <c r="A9" s="4">
        <v>1</v>
      </c>
      <c r="B9" s="2">
        <v>1</v>
      </c>
      <c r="C9" s="2">
        <v>0</v>
      </c>
      <c r="D9" s="2">
        <v>1</v>
      </c>
      <c r="E9" s="2">
        <v>1</v>
      </c>
      <c r="F9" s="2">
        <v>1</v>
      </c>
      <c r="G9" s="2">
        <v>1</v>
      </c>
      <c r="H9" s="2">
        <v>1</v>
      </c>
      <c r="I9" s="2">
        <v>1</v>
      </c>
      <c r="J9" s="2">
        <v>0</v>
      </c>
      <c r="K9" s="2">
        <v>0</v>
      </c>
      <c r="L9" s="2">
        <v>1</v>
      </c>
      <c r="M9" s="2">
        <v>1</v>
      </c>
      <c r="N9" s="2">
        <v>1</v>
      </c>
      <c r="O9" s="2">
        <v>1</v>
      </c>
      <c r="P9" s="2">
        <v>1</v>
      </c>
      <c r="Q9" s="5">
        <f>SUM(B9:P9)</f>
        <v>12</v>
      </c>
    </row>
    <row r="10" spans="1:17" s="2" customFormat="1" ht="12.75">
      <c r="A10" s="4">
        <v>2</v>
      </c>
      <c r="B10" s="2">
        <v>0</v>
      </c>
      <c r="C10" s="2">
        <v>0</v>
      </c>
      <c r="D10" s="2">
        <v>1</v>
      </c>
      <c r="E10" s="2">
        <v>0</v>
      </c>
      <c r="F10" s="2">
        <v>0</v>
      </c>
      <c r="G10" s="2">
        <v>0</v>
      </c>
      <c r="H10" s="2">
        <v>0</v>
      </c>
      <c r="I10" s="2">
        <v>0</v>
      </c>
      <c r="J10" s="2">
        <v>1</v>
      </c>
      <c r="K10" s="2">
        <v>0</v>
      </c>
      <c r="L10" s="2">
        <v>0</v>
      </c>
      <c r="M10" s="2">
        <v>1</v>
      </c>
      <c r="N10" s="2">
        <v>1</v>
      </c>
      <c r="O10" s="2">
        <v>1</v>
      </c>
      <c r="P10" s="2">
        <v>1</v>
      </c>
      <c r="Q10" s="5">
        <f aca="true" t="shared" si="0" ref="Q10:Q18">SUM(B10:P10)</f>
        <v>6</v>
      </c>
    </row>
    <row r="11" spans="1:17" s="2" customFormat="1" ht="12.75">
      <c r="A11" s="4">
        <v>3</v>
      </c>
      <c r="B11" s="2">
        <v>1</v>
      </c>
      <c r="C11" s="2">
        <v>0</v>
      </c>
      <c r="D11" s="2">
        <v>0</v>
      </c>
      <c r="E11" s="2">
        <v>0</v>
      </c>
      <c r="F11" s="2">
        <v>0</v>
      </c>
      <c r="G11" s="2">
        <v>1</v>
      </c>
      <c r="H11" s="2">
        <v>0</v>
      </c>
      <c r="I11" s="2">
        <v>0</v>
      </c>
      <c r="J11" s="2">
        <v>0</v>
      </c>
      <c r="K11" s="2">
        <v>1</v>
      </c>
      <c r="L11" s="2">
        <v>0</v>
      </c>
      <c r="M11" s="2">
        <v>0</v>
      </c>
      <c r="N11" s="2">
        <v>1</v>
      </c>
      <c r="O11" s="2">
        <v>0</v>
      </c>
      <c r="P11" s="2">
        <v>0</v>
      </c>
      <c r="Q11" s="5">
        <f t="shared" si="0"/>
        <v>4</v>
      </c>
    </row>
    <row r="12" spans="1:17" s="2" customFormat="1" ht="12.75">
      <c r="A12" s="4">
        <v>4</v>
      </c>
      <c r="B12" s="2">
        <v>0</v>
      </c>
      <c r="C12" s="2">
        <v>0</v>
      </c>
      <c r="D12" s="2">
        <v>0</v>
      </c>
      <c r="E12" s="2">
        <v>0</v>
      </c>
      <c r="F12" s="2">
        <v>0</v>
      </c>
      <c r="G12" s="2">
        <v>0</v>
      </c>
      <c r="H12" s="2">
        <v>0</v>
      </c>
      <c r="I12" s="2">
        <v>0</v>
      </c>
      <c r="J12" s="2">
        <v>0</v>
      </c>
      <c r="K12" s="2">
        <v>1</v>
      </c>
      <c r="L12" s="2">
        <v>1</v>
      </c>
      <c r="M12" s="2">
        <v>0</v>
      </c>
      <c r="N12" s="2">
        <v>0</v>
      </c>
      <c r="O12" s="2">
        <v>0</v>
      </c>
      <c r="P12" s="2">
        <v>0</v>
      </c>
      <c r="Q12" s="5">
        <f t="shared" si="0"/>
        <v>2</v>
      </c>
    </row>
    <row r="13" spans="1:17" s="2" customFormat="1" ht="12.75">
      <c r="A13" s="4">
        <v>5</v>
      </c>
      <c r="B13" s="2">
        <v>0</v>
      </c>
      <c r="C13" s="2">
        <v>0</v>
      </c>
      <c r="D13" s="2">
        <v>0</v>
      </c>
      <c r="E13" s="2">
        <v>0</v>
      </c>
      <c r="F13" s="2">
        <v>0</v>
      </c>
      <c r="G13" s="2">
        <v>0</v>
      </c>
      <c r="H13" s="2">
        <v>0</v>
      </c>
      <c r="I13" s="2">
        <v>0</v>
      </c>
      <c r="J13" s="2">
        <v>0</v>
      </c>
      <c r="K13" s="2">
        <v>0</v>
      </c>
      <c r="L13" s="2">
        <v>0</v>
      </c>
      <c r="M13" s="2">
        <v>0</v>
      </c>
      <c r="N13" s="2">
        <v>0</v>
      </c>
      <c r="O13" s="2">
        <v>0</v>
      </c>
      <c r="P13" s="2">
        <v>1</v>
      </c>
      <c r="Q13" s="5">
        <f t="shared" si="0"/>
        <v>1</v>
      </c>
    </row>
    <row r="14" spans="1:17" s="2" customFormat="1" ht="12.75">
      <c r="A14" s="4">
        <v>6</v>
      </c>
      <c r="B14" s="2">
        <v>1</v>
      </c>
      <c r="C14" s="2">
        <v>1</v>
      </c>
      <c r="D14" s="2">
        <v>0</v>
      </c>
      <c r="E14" s="2">
        <v>1</v>
      </c>
      <c r="F14" s="2">
        <v>0</v>
      </c>
      <c r="G14" s="2">
        <v>1</v>
      </c>
      <c r="H14" s="2">
        <v>0</v>
      </c>
      <c r="I14" s="2">
        <v>0</v>
      </c>
      <c r="J14" s="2">
        <v>0</v>
      </c>
      <c r="K14" s="2">
        <v>0</v>
      </c>
      <c r="L14" s="2">
        <v>0</v>
      </c>
      <c r="M14" s="2">
        <v>0</v>
      </c>
      <c r="N14" s="2">
        <v>0</v>
      </c>
      <c r="O14" s="2">
        <v>0</v>
      </c>
      <c r="P14" s="2">
        <v>0</v>
      </c>
      <c r="Q14" s="5">
        <f t="shared" si="0"/>
        <v>4</v>
      </c>
    </row>
    <row r="15" spans="1:17" s="2" customFormat="1" ht="12.75">
      <c r="A15" s="4">
        <v>7</v>
      </c>
      <c r="B15" s="2">
        <v>0</v>
      </c>
      <c r="C15" s="2">
        <v>1</v>
      </c>
      <c r="D15" s="2">
        <v>1</v>
      </c>
      <c r="E15" s="2">
        <v>1</v>
      </c>
      <c r="F15" s="2">
        <v>1</v>
      </c>
      <c r="G15" s="2">
        <v>0</v>
      </c>
      <c r="H15" s="2">
        <v>0</v>
      </c>
      <c r="I15" s="2">
        <v>0</v>
      </c>
      <c r="J15" s="2">
        <v>1</v>
      </c>
      <c r="K15" s="2">
        <v>0</v>
      </c>
      <c r="L15" s="2">
        <v>0</v>
      </c>
      <c r="M15" s="2">
        <v>1</v>
      </c>
      <c r="N15" s="2">
        <v>0</v>
      </c>
      <c r="O15" s="2">
        <v>1</v>
      </c>
      <c r="P15" s="2">
        <v>1</v>
      </c>
      <c r="Q15" s="5">
        <f t="shared" si="0"/>
        <v>8</v>
      </c>
    </row>
    <row r="16" spans="1:17" s="2" customFormat="1" ht="12.75">
      <c r="A16" s="4">
        <v>8</v>
      </c>
      <c r="B16" s="2">
        <v>0</v>
      </c>
      <c r="C16" s="2">
        <v>0</v>
      </c>
      <c r="D16" s="2">
        <v>0</v>
      </c>
      <c r="E16" s="2">
        <v>0</v>
      </c>
      <c r="F16" s="2">
        <v>0</v>
      </c>
      <c r="G16" s="2">
        <v>0</v>
      </c>
      <c r="H16" s="2">
        <v>0</v>
      </c>
      <c r="I16" s="2">
        <v>0</v>
      </c>
      <c r="J16" s="2">
        <v>0</v>
      </c>
      <c r="K16" s="2">
        <v>1</v>
      </c>
      <c r="L16" s="2">
        <v>0</v>
      </c>
      <c r="M16" s="2">
        <v>1</v>
      </c>
      <c r="N16" s="2">
        <v>0</v>
      </c>
      <c r="O16" s="2">
        <v>1</v>
      </c>
      <c r="P16" s="2">
        <v>0</v>
      </c>
      <c r="Q16" s="5">
        <f t="shared" si="0"/>
        <v>3</v>
      </c>
    </row>
    <row r="17" spans="1:17" s="2" customFormat="1" ht="12.75">
      <c r="A17" s="4">
        <v>9</v>
      </c>
      <c r="B17" s="2">
        <v>0</v>
      </c>
      <c r="C17" s="2">
        <v>0</v>
      </c>
      <c r="D17" s="2">
        <v>0</v>
      </c>
      <c r="E17" s="2">
        <v>0</v>
      </c>
      <c r="F17" s="2">
        <v>0</v>
      </c>
      <c r="G17" s="2">
        <v>0</v>
      </c>
      <c r="H17" s="2">
        <v>0</v>
      </c>
      <c r="I17" s="2">
        <v>1</v>
      </c>
      <c r="J17" s="2">
        <v>0</v>
      </c>
      <c r="K17" s="2">
        <v>0</v>
      </c>
      <c r="L17" s="2">
        <v>0</v>
      </c>
      <c r="M17" s="2">
        <v>1</v>
      </c>
      <c r="N17" s="2">
        <v>1</v>
      </c>
      <c r="O17" s="2">
        <v>1</v>
      </c>
      <c r="P17" s="2">
        <v>1</v>
      </c>
      <c r="Q17" s="5">
        <f t="shared" si="0"/>
        <v>5</v>
      </c>
    </row>
    <row r="18" spans="1:17" s="2" customFormat="1" ht="12.75">
      <c r="A18" s="4">
        <v>10</v>
      </c>
      <c r="B18" s="2">
        <v>0</v>
      </c>
      <c r="C18" s="2">
        <v>0</v>
      </c>
      <c r="D18" s="2">
        <v>1</v>
      </c>
      <c r="E18" s="2">
        <v>0</v>
      </c>
      <c r="F18" s="2">
        <v>0</v>
      </c>
      <c r="G18" s="2">
        <v>0</v>
      </c>
      <c r="H18" s="2">
        <v>0</v>
      </c>
      <c r="I18" s="2">
        <v>0</v>
      </c>
      <c r="J18" s="2">
        <v>1</v>
      </c>
      <c r="K18" s="2">
        <v>0</v>
      </c>
      <c r="L18" s="2">
        <v>1</v>
      </c>
      <c r="M18" s="2">
        <v>0</v>
      </c>
      <c r="N18" s="2">
        <v>0</v>
      </c>
      <c r="O18" s="2">
        <v>0</v>
      </c>
      <c r="P18" s="2">
        <v>0</v>
      </c>
      <c r="Q18" s="5">
        <f t="shared" si="0"/>
        <v>3</v>
      </c>
    </row>
    <row r="19" s="2" customFormat="1" ht="12.75"/>
  </sheetData>
  <sheetProtection/>
  <mergeCells count="2">
    <mergeCell ref="B2:P2"/>
    <mergeCell ref="B7:P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tpet</dc:creator>
  <cp:keywords/>
  <dc:description/>
  <cp:lastModifiedBy>Petanidou Theodora</cp:lastModifiedBy>
  <dcterms:created xsi:type="dcterms:W3CDTF">2007-05-22T18:28:33Z</dcterms:created>
  <dcterms:modified xsi:type="dcterms:W3CDTF">2023-03-30T12:02:31Z</dcterms:modified>
  <cp:category/>
  <cp:version/>
  <cp:contentType/>
  <cp:contentStatus/>
</cp:coreProperties>
</file>