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gourzisk_aegean_gr/Documents/Desktop/Αρμοδιότητες καθηγητή/ΜΕΘΟΔΟΙ ΠΕΡΙΦΕΡΕΙΑΚΗΣ ΑΝΑΛΥΣΗΣ/διαλέξεις/"/>
    </mc:Choice>
  </mc:AlternateContent>
  <xr:revisionPtr revIDLastSave="141" documentId="8_{7F1D1768-D3BC-4D00-A455-F48FDD7DE9DE}" xr6:coauthVersionLast="47" xr6:coauthVersionMax="47" xr10:uidLastSave="{E8247D10-6CB3-4745-961D-415EBB51F51A}"/>
  <bookViews>
    <workbookView xWindow="30612" yWindow="-108" windowWidth="30936" windowHeight="12576" activeTab="2" xr2:uid="{21C79B3A-183E-4EAE-B18B-A367BE6A1BFE}"/>
  </bookViews>
  <sheets>
    <sheet name="υπολογισμός μεταβολών" sheetId="2" r:id="rId1"/>
    <sheet name="υπολογισμός μεριδίων" sheetId="1" r:id="rId2"/>
    <sheet name="οπτικοποίηση πινάκων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2" l="1"/>
  <c r="J17" i="2"/>
  <c r="J18" i="2"/>
  <c r="J19" i="2"/>
  <c r="J20" i="2"/>
  <c r="J21" i="2"/>
  <c r="J22" i="2"/>
  <c r="J23" i="2"/>
  <c r="J24" i="2"/>
  <c r="J25" i="2"/>
  <c r="J16" i="2"/>
  <c r="I17" i="2"/>
  <c r="I18" i="2"/>
  <c r="I19" i="2"/>
  <c r="I20" i="2"/>
  <c r="I21" i="2"/>
  <c r="I22" i="2"/>
  <c r="I23" i="2"/>
  <c r="I24" i="2"/>
  <c r="I25" i="2"/>
  <c r="I16" i="2"/>
  <c r="H17" i="2"/>
  <c r="H18" i="2"/>
  <c r="H19" i="2"/>
  <c r="H20" i="2"/>
  <c r="H21" i="2"/>
  <c r="H22" i="2"/>
  <c r="H23" i="2"/>
  <c r="H24" i="2"/>
  <c r="H25" i="2"/>
  <c r="H3" i="2"/>
  <c r="I11" i="2"/>
  <c r="H11" i="2"/>
  <c r="I8" i="2"/>
  <c r="I5" i="2"/>
  <c r="L20" i="1"/>
  <c r="M20" i="1"/>
  <c r="N20" i="1"/>
  <c r="O20" i="1"/>
  <c r="P20" i="1"/>
  <c r="Q20" i="1"/>
  <c r="R20" i="1"/>
  <c r="S20" i="1"/>
  <c r="T20" i="1"/>
  <c r="U20" i="1"/>
  <c r="M21" i="1"/>
  <c r="N21" i="1"/>
  <c r="O21" i="1"/>
  <c r="P21" i="1"/>
  <c r="Q21" i="1"/>
  <c r="R21" i="1"/>
  <c r="S21" i="1"/>
  <c r="T21" i="1"/>
  <c r="U21" i="1"/>
  <c r="M22" i="1"/>
  <c r="N22" i="1"/>
  <c r="O22" i="1"/>
  <c r="P22" i="1"/>
  <c r="Q22" i="1"/>
  <c r="R22" i="1"/>
  <c r="S22" i="1"/>
  <c r="T22" i="1"/>
  <c r="U22" i="1"/>
  <c r="M23" i="1"/>
  <c r="N23" i="1"/>
  <c r="O23" i="1"/>
  <c r="P23" i="1"/>
  <c r="Q23" i="1"/>
  <c r="R23" i="1"/>
  <c r="S23" i="1"/>
  <c r="T23" i="1"/>
  <c r="U23" i="1"/>
  <c r="M24" i="1"/>
  <c r="N24" i="1"/>
  <c r="O24" i="1"/>
  <c r="P24" i="1"/>
  <c r="Q24" i="1"/>
  <c r="R24" i="1"/>
  <c r="S24" i="1"/>
  <c r="T24" i="1"/>
  <c r="U24" i="1"/>
  <c r="M25" i="1"/>
  <c r="N25" i="1"/>
  <c r="O25" i="1"/>
  <c r="P25" i="1"/>
  <c r="Q25" i="1"/>
  <c r="R25" i="1"/>
  <c r="S25" i="1"/>
  <c r="T25" i="1"/>
  <c r="U25" i="1"/>
  <c r="M26" i="1"/>
  <c r="N26" i="1"/>
  <c r="O26" i="1"/>
  <c r="P26" i="1"/>
  <c r="Q26" i="1"/>
  <c r="R26" i="1"/>
  <c r="S26" i="1"/>
  <c r="T26" i="1"/>
  <c r="U26" i="1"/>
  <c r="M27" i="1"/>
  <c r="N27" i="1"/>
  <c r="O27" i="1"/>
  <c r="P27" i="1"/>
  <c r="Q27" i="1"/>
  <c r="R27" i="1"/>
  <c r="S27" i="1"/>
  <c r="T27" i="1"/>
  <c r="U27" i="1"/>
  <c r="M28" i="1"/>
  <c r="N28" i="1"/>
  <c r="O28" i="1"/>
  <c r="P28" i="1"/>
  <c r="Q28" i="1"/>
  <c r="R28" i="1"/>
  <c r="S28" i="1"/>
  <c r="T28" i="1"/>
  <c r="U28" i="1"/>
  <c r="M29" i="1"/>
  <c r="N29" i="1"/>
  <c r="O29" i="1"/>
  <c r="P29" i="1"/>
  <c r="Q29" i="1"/>
  <c r="R29" i="1"/>
  <c r="S29" i="1"/>
  <c r="T29" i="1"/>
  <c r="U29" i="1"/>
  <c r="M30" i="1"/>
  <c r="N30" i="1"/>
  <c r="O30" i="1"/>
  <c r="P30" i="1"/>
  <c r="Q30" i="1"/>
  <c r="R30" i="1"/>
  <c r="S30" i="1"/>
  <c r="T30" i="1"/>
  <c r="U30" i="1"/>
  <c r="M31" i="1"/>
  <c r="N31" i="1"/>
  <c r="O31" i="1"/>
  <c r="P31" i="1"/>
  <c r="Q31" i="1"/>
  <c r="R31" i="1"/>
  <c r="S31" i="1"/>
  <c r="T31" i="1"/>
  <c r="U31" i="1"/>
  <c r="M32" i="1"/>
  <c r="N32" i="1"/>
  <c r="O32" i="1"/>
  <c r="P32" i="1"/>
  <c r="Q32" i="1"/>
  <c r="R32" i="1"/>
  <c r="S32" i="1"/>
  <c r="T32" i="1"/>
  <c r="U32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M3" i="1"/>
  <c r="N3" i="1"/>
  <c r="O3" i="1"/>
  <c r="P3" i="1"/>
  <c r="Q3" i="1"/>
  <c r="R3" i="1"/>
  <c r="S3" i="1"/>
  <c r="T3" i="1"/>
  <c r="L4" i="1"/>
  <c r="M4" i="1"/>
  <c r="N4" i="1"/>
  <c r="O4" i="1"/>
  <c r="P4" i="1"/>
  <c r="Q4" i="1"/>
  <c r="R4" i="1"/>
  <c r="S4" i="1"/>
  <c r="T4" i="1"/>
  <c r="L5" i="1"/>
  <c r="M5" i="1"/>
  <c r="N5" i="1"/>
  <c r="O5" i="1"/>
  <c r="P5" i="1"/>
  <c r="Q5" i="1"/>
  <c r="R5" i="1"/>
  <c r="S5" i="1"/>
  <c r="T5" i="1"/>
  <c r="L6" i="1"/>
  <c r="M6" i="1"/>
  <c r="N6" i="1"/>
  <c r="O6" i="1"/>
  <c r="P6" i="1"/>
  <c r="Q6" i="1"/>
  <c r="R6" i="1"/>
  <c r="S6" i="1"/>
  <c r="T6" i="1"/>
  <c r="L7" i="1"/>
  <c r="M7" i="1"/>
  <c r="N7" i="1"/>
  <c r="O7" i="1"/>
  <c r="P7" i="1"/>
  <c r="Q7" i="1"/>
  <c r="R7" i="1"/>
  <c r="S7" i="1"/>
  <c r="T7" i="1"/>
  <c r="L8" i="1"/>
  <c r="M8" i="1"/>
  <c r="N8" i="1"/>
  <c r="O8" i="1"/>
  <c r="P8" i="1"/>
  <c r="Q8" i="1"/>
  <c r="R8" i="1"/>
  <c r="S8" i="1"/>
  <c r="T8" i="1"/>
  <c r="L9" i="1"/>
  <c r="M9" i="1"/>
  <c r="N9" i="1"/>
  <c r="O9" i="1"/>
  <c r="P9" i="1"/>
  <c r="Q9" i="1"/>
  <c r="R9" i="1"/>
  <c r="S9" i="1"/>
  <c r="T9" i="1"/>
  <c r="L10" i="1"/>
  <c r="M10" i="1"/>
  <c r="N10" i="1"/>
  <c r="O10" i="1"/>
  <c r="P10" i="1"/>
  <c r="Q10" i="1"/>
  <c r="R10" i="1"/>
  <c r="S10" i="1"/>
  <c r="T10" i="1"/>
  <c r="L11" i="1"/>
  <c r="M11" i="1"/>
  <c r="N11" i="1"/>
  <c r="O11" i="1"/>
  <c r="P11" i="1"/>
  <c r="Q11" i="1"/>
  <c r="R11" i="1"/>
  <c r="S11" i="1"/>
  <c r="T11" i="1"/>
  <c r="L12" i="1"/>
  <c r="M12" i="1"/>
  <c r="N12" i="1"/>
  <c r="O12" i="1"/>
  <c r="P12" i="1"/>
  <c r="Q12" i="1"/>
  <c r="R12" i="1"/>
  <c r="S12" i="1"/>
  <c r="T12" i="1"/>
  <c r="L13" i="1"/>
  <c r="M13" i="1"/>
  <c r="N13" i="1"/>
  <c r="O13" i="1"/>
  <c r="P13" i="1"/>
  <c r="Q13" i="1"/>
  <c r="R13" i="1"/>
  <c r="S13" i="1"/>
  <c r="T13" i="1"/>
  <c r="L14" i="1"/>
  <c r="M14" i="1"/>
  <c r="N14" i="1"/>
  <c r="O14" i="1"/>
  <c r="P14" i="1"/>
  <c r="Q14" i="1"/>
  <c r="R14" i="1"/>
  <c r="S14" i="1"/>
  <c r="T14" i="1"/>
  <c r="L15" i="1"/>
  <c r="M15" i="1"/>
  <c r="N15" i="1"/>
  <c r="O15" i="1"/>
  <c r="P15" i="1"/>
  <c r="Q15" i="1"/>
  <c r="R15" i="1"/>
  <c r="S15" i="1"/>
  <c r="T15" i="1"/>
  <c r="L16" i="1"/>
  <c r="M16" i="1"/>
  <c r="N16" i="1"/>
  <c r="O16" i="1"/>
  <c r="P16" i="1"/>
  <c r="Q16" i="1"/>
  <c r="R16" i="1"/>
  <c r="S16" i="1"/>
  <c r="T16" i="1"/>
  <c r="J10" i="2" l="1"/>
  <c r="J8" i="2"/>
  <c r="I9" i="2"/>
  <c r="H6" i="2"/>
  <c r="H9" i="2"/>
  <c r="J11" i="2"/>
  <c r="I6" i="2"/>
  <c r="H7" i="2"/>
  <c r="H12" i="2"/>
  <c r="H4" i="2"/>
  <c r="H5" i="2"/>
  <c r="I7" i="2"/>
  <c r="H10" i="2"/>
  <c r="I12" i="2"/>
  <c r="I10" i="2"/>
  <c r="J12" i="2"/>
  <c r="J9" i="2"/>
  <c r="J7" i="2"/>
  <c r="I4" i="2"/>
  <c r="J6" i="2"/>
  <c r="J5" i="2"/>
  <c r="J4" i="2"/>
  <c r="H8" i="2"/>
  <c r="J3" i="2" l="1"/>
  <c r="I3" i="2"/>
</calcChain>
</file>

<file path=xl/sharedStrings.xml><?xml version="1.0" encoding="utf-8"?>
<sst xmlns="http://schemas.openxmlformats.org/spreadsheetml/2006/main" count="120" uniqueCount="52">
  <si>
    <t>1. Agriculture</t>
  </si>
  <si>
    <t>2. Manufacturing</t>
  </si>
  <si>
    <t>3. Energy and resources</t>
  </si>
  <si>
    <t>4. Construction</t>
  </si>
  <si>
    <t>5. Commerce, transportation and communications</t>
  </si>
  <si>
    <t>6. Hotel, food and catering</t>
  </si>
  <si>
    <t>7. Knowledge economy</t>
  </si>
  <si>
    <t>8. Public administration, healthcare and education</t>
  </si>
  <si>
    <t>9. Leisure, arts and NRA services</t>
  </si>
  <si>
    <t>Sectors Total</t>
  </si>
  <si>
    <t>EASTERN MACEDONIA &amp; THRACE</t>
  </si>
  <si>
    <t>CENTRAL MACEDONIA</t>
  </si>
  <si>
    <t>WESTERN MACEDONIA</t>
  </si>
  <si>
    <t xml:space="preserve">EPIRUS </t>
  </si>
  <si>
    <t xml:space="preserve">THESSALY </t>
  </si>
  <si>
    <t>IONIAN ISLANDS</t>
  </si>
  <si>
    <t xml:space="preserve">WESTERN GREECE </t>
  </si>
  <si>
    <t xml:space="preserve">CENTRAL GREECE </t>
  </si>
  <si>
    <t>ATTICA</t>
  </si>
  <si>
    <t>PELOPONNESE</t>
  </si>
  <si>
    <t xml:space="preserve">NORTH AEGEAN </t>
  </si>
  <si>
    <t xml:space="preserve">SOUTH AEGEAN </t>
  </si>
  <si>
    <t>CRETE</t>
  </si>
  <si>
    <t>Μερίδιο κλαδικής απασχόλησης στο σύνολο της απασχόλησης στην περιφέρεια</t>
  </si>
  <si>
    <t>Απασχόληση ανά κλάδο σε απόλυτα μεγέθη</t>
  </si>
  <si>
    <t>ΝΑΤΙΟΝΑL</t>
  </si>
  <si>
    <t>Μερίδιο κλαδικής απασχόλησης στην περιφέρεια στην κλαδική απασχόληση στη χώρα</t>
  </si>
  <si>
    <t>2005-08</t>
  </si>
  <si>
    <t>2009-12</t>
  </si>
  <si>
    <t>2013-16</t>
  </si>
  <si>
    <t>SECTORS TOTAL</t>
  </si>
  <si>
    <t>Κλάδος</t>
  </si>
  <si>
    <t>Απασχόληση σε απόλυτα νούμερα</t>
  </si>
  <si>
    <t>Ποσοστιαία μεταβολή απασχόλησης</t>
  </si>
  <si>
    <t>Απόλυτη μεταβολή απασχόλησης</t>
  </si>
  <si>
    <t>Περιφέρεια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</si>
  <si>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</si>
  <si>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</si>
  <si>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</si>
  <si>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</si>
  <si>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</si>
  <si>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Ιόνια Νησιά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</si>
  <si>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</si>
  <si>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</si>
  <si>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</si>
  <si>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</si>
  <si>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</si>
  <si>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</si>
  <si>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</si>
  <si>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Ελλάδα</t>
  </si>
  <si>
    <t>Απασχολούμενοι στον αγροτικό τομέα (απόλυτα νούμερα)</t>
  </si>
  <si>
    <t>Μερίδιο κλάδου στη συν. απασχόληση της περιφέρειας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</si>
</sst>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2" fillId="0" borderId="0" xfId="0" applyFont="1"/>
    <xf numFmtId="0" fontId="7" fillId="2" borderId="3" xfId="3" applyFont="1" applyFill="1" applyBorder="1" applyAlignment="1">
      <alignment horizontal="left" vertical="center" wrapText="1"/>
    </xf>
    <xf numFmtId="0" fontId="7" fillId="2" borderId="7" xfId="3" applyFont="1" applyFill="1" applyBorder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3" fontId="8" fillId="0" borderId="8" xfId="3" applyNumberFormat="1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center" vertical="center" wrapText="1"/>
    </xf>
    <xf numFmtId="3" fontId="8" fillId="0" borderId="11" xfId="3" applyNumberFormat="1" applyFont="1" applyFill="1" applyBorder="1" applyAlignment="1">
      <alignment horizontal="center" vertical="center" wrapText="1"/>
    </xf>
    <xf numFmtId="3" fontId="8" fillId="0" borderId="12" xfId="3" applyNumberFormat="1" applyFont="1" applyFill="1" applyBorder="1" applyAlignment="1">
      <alignment horizontal="center" vertical="center" wrapText="1"/>
    </xf>
    <xf numFmtId="3" fontId="8" fillId="0" borderId="14" xfId="3" applyNumberFormat="1" applyFont="1" applyFill="1" applyBorder="1" applyAlignment="1">
      <alignment horizontal="center" vertical="center" wrapText="1"/>
    </xf>
    <xf numFmtId="3" fontId="8" fillId="0" borderId="15" xfId="3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8" fillId="0" borderId="27" xfId="3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49" fontId="5" fillId="0" borderId="24" xfId="3" applyNumberFormat="1" applyFont="1" applyFill="1" applyBorder="1" applyAlignment="1">
      <alignment horizontal="center" vertical="center" wrapText="1"/>
    </xf>
    <xf numFmtId="49" fontId="6" fillId="0" borderId="25" xfId="3" applyNumberFormat="1" applyFont="1" applyFill="1" applyBorder="1" applyAlignment="1">
      <alignment horizontal="center" vertical="center" wrapText="1"/>
    </xf>
    <xf numFmtId="49" fontId="5" fillId="0" borderId="23" xfId="3" applyNumberFormat="1" applyFont="1" applyFill="1" applyBorder="1" applyAlignment="1">
      <alignment horizontal="center" vertical="center" wrapText="1"/>
    </xf>
    <xf numFmtId="3" fontId="8" fillId="0" borderId="29" xfId="3" applyNumberFormat="1" applyFont="1" applyFill="1" applyBorder="1" applyAlignment="1">
      <alignment horizontal="center" vertical="center" wrapText="1"/>
    </xf>
    <xf numFmtId="3" fontId="8" fillId="0" borderId="22" xfId="3" applyNumberFormat="1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left" vertical="center" wrapText="1"/>
    </xf>
    <xf numFmtId="3" fontId="8" fillId="0" borderId="32" xfId="3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left" vertical="center" wrapText="1"/>
    </xf>
    <xf numFmtId="3" fontId="8" fillId="0" borderId="33" xfId="3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49" fontId="5" fillId="0" borderId="25" xfId="3" applyNumberFormat="1" applyFont="1" applyFill="1" applyBorder="1" applyAlignment="1">
      <alignment horizontal="center" vertical="center" wrapText="1"/>
    </xf>
    <xf numFmtId="164" fontId="8" fillId="0" borderId="26" xfId="2" applyNumberFormat="1" applyFont="1" applyFill="1" applyBorder="1" applyAlignment="1">
      <alignment horizontal="center" vertical="center" wrapText="1"/>
    </xf>
    <xf numFmtId="164" fontId="8" fillId="0" borderId="27" xfId="2" applyNumberFormat="1" applyFont="1" applyFill="1" applyBorder="1" applyAlignment="1">
      <alignment horizontal="center" vertical="center" wrapText="1"/>
    </xf>
    <xf numFmtId="164" fontId="8" fillId="0" borderId="28" xfId="2" applyNumberFormat="1" applyFont="1" applyFill="1" applyBorder="1" applyAlignment="1">
      <alignment horizontal="center" vertical="center" wrapText="1"/>
    </xf>
    <xf numFmtId="164" fontId="8" fillId="0" borderId="8" xfId="2" applyNumberFormat="1" applyFont="1" applyFill="1" applyBorder="1" applyAlignment="1">
      <alignment horizontal="center" vertical="center" wrapText="1"/>
    </xf>
    <xf numFmtId="164" fontId="8" fillId="0" borderId="9" xfId="2" applyNumberFormat="1" applyFont="1" applyFill="1" applyBorder="1" applyAlignment="1">
      <alignment horizontal="center" vertical="center" wrapText="1"/>
    </xf>
    <xf numFmtId="164" fontId="8" fillId="0" borderId="10" xfId="2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 wrapText="1"/>
    </xf>
    <xf numFmtId="164" fontId="8" fillId="0" borderId="12" xfId="2" applyNumberFormat="1" applyFont="1" applyFill="1" applyBorder="1" applyAlignment="1">
      <alignment horizontal="center" vertical="center" wrapText="1"/>
    </xf>
    <xf numFmtId="164" fontId="8" fillId="0" borderId="13" xfId="2" applyNumberFormat="1" applyFont="1" applyFill="1" applyBorder="1" applyAlignment="1">
      <alignment horizontal="center" vertical="center" wrapText="1"/>
    </xf>
    <xf numFmtId="164" fontId="8" fillId="0" borderId="14" xfId="2" applyNumberFormat="1" applyFont="1" applyFill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 wrapText="1"/>
    </xf>
    <xf numFmtId="164" fontId="8" fillId="0" borderId="16" xfId="2" applyNumberFormat="1" applyFont="1" applyFill="1" applyBorder="1" applyAlignment="1">
      <alignment horizontal="center" vertical="center" wrapText="1"/>
    </xf>
    <xf numFmtId="164" fontId="8" fillId="0" borderId="23" xfId="2" applyNumberFormat="1" applyFont="1" applyFill="1" applyBorder="1" applyAlignment="1">
      <alignment horizontal="center" vertical="center" wrapText="1"/>
    </xf>
    <xf numFmtId="164" fontId="8" fillId="0" borderId="24" xfId="2" applyNumberFormat="1" applyFont="1" applyFill="1" applyBorder="1" applyAlignment="1">
      <alignment horizontal="center" vertical="center" wrapText="1"/>
    </xf>
    <xf numFmtId="164" fontId="8" fillId="0" borderId="25" xfId="2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49" fontId="6" fillId="0" borderId="4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4" fillId="0" borderId="0" xfId="3" applyNumberFormat="1"/>
    <xf numFmtId="49" fontId="6" fillId="0" borderId="1" xfId="3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5" fillId="0" borderId="34" xfId="3" applyNumberFormat="1" applyFont="1" applyFill="1" applyBorder="1" applyAlignment="1">
      <alignment horizontal="left" vertical="center" wrapText="1"/>
    </xf>
    <xf numFmtId="49" fontId="5" fillId="0" borderId="18" xfId="3" applyNumberFormat="1" applyFont="1" applyFill="1" applyBorder="1" applyAlignment="1">
      <alignment horizontal="left" vertical="center" wrapText="1"/>
    </xf>
    <xf numFmtId="49" fontId="5" fillId="0" borderId="41" xfId="3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37" xfId="0" applyNumberFormat="1" applyFont="1" applyFill="1" applyBorder="1" applyAlignment="1">
      <alignment horizontal="center" vertical="center"/>
    </xf>
    <xf numFmtId="3" fontId="15" fillId="0" borderId="38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4" fillId="0" borderId="9" xfId="1" applyNumberFormat="1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horizontal="center" vertical="center"/>
    </xf>
    <xf numFmtId="3" fontId="14" fillId="0" borderId="6" xfId="1" applyNumberFormat="1" applyFont="1" applyFill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/>
    </xf>
    <xf numFmtId="3" fontId="14" fillId="0" borderId="10" xfId="1" applyNumberFormat="1" applyFont="1" applyFill="1" applyBorder="1" applyAlignment="1">
      <alignment horizontal="center" vertical="center"/>
    </xf>
    <xf numFmtId="3" fontId="14" fillId="0" borderId="11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horizontal="center" vertical="center"/>
    </xf>
    <xf numFmtId="3" fontId="14" fillId="0" borderId="13" xfId="1" applyNumberFormat="1" applyFont="1" applyFill="1" applyBorder="1" applyAlignment="1">
      <alignment horizontal="center" vertical="center"/>
    </xf>
    <xf numFmtId="3" fontId="15" fillId="0" borderId="14" xfId="1" applyNumberFormat="1" applyFont="1" applyFill="1" applyBorder="1" applyAlignment="1">
      <alignment horizontal="center" vertical="center"/>
    </xf>
    <xf numFmtId="3" fontId="15" fillId="0" borderId="15" xfId="1" applyNumberFormat="1" applyFont="1" applyFill="1" applyBorder="1" applyAlignment="1">
      <alignment horizontal="center" vertical="center"/>
    </xf>
    <xf numFmtId="3" fontId="15" fillId="0" borderId="16" xfId="1" applyNumberFormat="1" applyFont="1" applyFill="1" applyBorder="1" applyAlignment="1">
      <alignment horizontal="center" vertical="center"/>
    </xf>
    <xf numFmtId="164" fontId="17" fillId="0" borderId="10" xfId="2" applyNumberFormat="1" applyFont="1" applyFill="1" applyBorder="1" applyAlignment="1">
      <alignment horizontal="center" vertical="center" wrapText="1"/>
    </xf>
    <xf numFmtId="164" fontId="17" fillId="0" borderId="28" xfId="2" applyNumberFormat="1" applyFont="1" applyFill="1" applyBorder="1" applyAlignment="1">
      <alignment horizontal="center" vertical="center" wrapText="1"/>
    </xf>
    <xf numFmtId="49" fontId="20" fillId="0" borderId="16" xfId="3" applyNumberFormat="1" applyFont="1" applyFill="1" applyBorder="1" applyAlignment="1">
      <alignment horizontal="center" vertical="center" wrapText="1"/>
    </xf>
    <xf numFmtId="164" fontId="17" fillId="0" borderId="13" xfId="2" applyNumberFormat="1" applyFont="1" applyFill="1" applyBorder="1" applyAlignment="1">
      <alignment horizontal="center" vertical="center" wrapText="1"/>
    </xf>
    <xf numFmtId="164" fontId="16" fillId="0" borderId="16" xfId="2" applyNumberFormat="1" applyFont="1" applyFill="1" applyBorder="1" applyAlignment="1">
      <alignment horizontal="center" vertical="center" wrapText="1"/>
    </xf>
    <xf numFmtId="49" fontId="20" fillId="0" borderId="33" xfId="3" applyNumberFormat="1" applyFont="1" applyFill="1" applyBorder="1" applyAlignment="1">
      <alignment horizontal="center" vertical="center" wrapText="1"/>
    </xf>
    <xf numFmtId="3" fontId="17" fillId="0" borderId="29" xfId="3" applyNumberFormat="1" applyFont="1" applyFill="1" applyBorder="1" applyAlignment="1">
      <alignment horizontal="center" vertical="center" wrapText="1"/>
    </xf>
    <xf numFmtId="3" fontId="17" fillId="0" borderId="22" xfId="3" applyNumberFormat="1" applyFont="1" applyFill="1" applyBorder="1" applyAlignment="1">
      <alignment horizontal="center" vertical="center" wrapText="1"/>
    </xf>
    <xf numFmtId="3" fontId="17" fillId="0" borderId="32" xfId="3" applyNumberFormat="1" applyFont="1" applyFill="1" applyBorder="1" applyAlignment="1">
      <alignment horizontal="center" vertical="center" wrapText="1"/>
    </xf>
    <xf numFmtId="3" fontId="16" fillId="0" borderId="33" xfId="3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8" fillId="2" borderId="35" xfId="3" applyFont="1" applyFill="1" applyBorder="1" applyAlignment="1">
      <alignment horizontal="left" vertical="center" wrapText="1"/>
    </xf>
    <xf numFmtId="0" fontId="18" fillId="2" borderId="7" xfId="3" applyFont="1" applyFill="1" applyBorder="1" applyAlignment="1">
      <alignment horizontal="left" vertical="center" wrapText="1"/>
    </xf>
    <xf numFmtId="0" fontId="18" fillId="2" borderId="31" xfId="3" applyFont="1" applyFill="1" applyBorder="1" applyAlignment="1">
      <alignment horizontal="left" vertical="center" wrapText="1"/>
    </xf>
    <xf numFmtId="0" fontId="19" fillId="2" borderId="2" xfId="3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">
    <cellStyle name="Normal 2" xfId="3" xr:uid="{9259E106-251A-483C-A2C9-928E84972526}"/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C598-7986-4043-BFB7-F526DE4B43A6}">
  <dimension ref="A1:J25"/>
  <sheetViews>
    <sheetView topLeftCell="A10" zoomScale="145" zoomScaleNormal="145" workbookViewId="0">
      <selection activeCell="K15" sqref="K15"/>
    </sheetView>
  </sheetViews>
  <sheetFormatPr defaultRowHeight="14.5" x14ac:dyDescent="0.35"/>
  <cols>
    <col min="1" max="1" width="37.26953125" style="45" customWidth="1"/>
    <col min="2" max="7" width="9.81640625" customWidth="1"/>
    <col min="8" max="10" width="10.26953125" customWidth="1"/>
    <col min="11" max="20" width="15.81640625" customWidth="1"/>
  </cols>
  <sheetData>
    <row r="1" spans="1:10" ht="35" customHeight="1" x14ac:dyDescent="0.35">
      <c r="A1" s="113" t="s">
        <v>31</v>
      </c>
      <c r="B1" s="115" t="s">
        <v>32</v>
      </c>
      <c r="C1" s="116"/>
      <c r="D1" s="116"/>
      <c r="E1" s="116"/>
      <c r="F1" s="116"/>
      <c r="G1" s="117"/>
      <c r="H1" s="118" t="s">
        <v>33</v>
      </c>
      <c r="I1" s="119"/>
      <c r="J1" s="120"/>
    </row>
    <row r="2" spans="1:10" ht="35" customHeight="1" thickBot="1" x14ac:dyDescent="0.4">
      <c r="A2" s="114"/>
      <c r="B2" s="53">
        <v>2005</v>
      </c>
      <c r="C2" s="48">
        <v>2008</v>
      </c>
      <c r="D2" s="48">
        <v>2009</v>
      </c>
      <c r="E2" s="48">
        <v>2012</v>
      </c>
      <c r="F2" s="48">
        <v>2013</v>
      </c>
      <c r="G2" s="49">
        <v>2016</v>
      </c>
      <c r="H2" s="54" t="s">
        <v>27</v>
      </c>
      <c r="I2" s="48" t="s">
        <v>28</v>
      </c>
      <c r="J2" s="49" t="s">
        <v>29</v>
      </c>
    </row>
    <row r="3" spans="1:10" x14ac:dyDescent="0.35">
      <c r="A3" s="50" t="s">
        <v>0</v>
      </c>
      <c r="B3" s="55">
        <v>540292.41250000021</v>
      </c>
      <c r="C3" s="56">
        <v>513803.14249999961</v>
      </c>
      <c r="D3" s="56">
        <v>532867.08499999961</v>
      </c>
      <c r="E3" s="56">
        <v>480498.2874999998</v>
      </c>
      <c r="F3" s="56">
        <v>481050.85999999969</v>
      </c>
      <c r="G3" s="57">
        <v>454519.6799999983</v>
      </c>
      <c r="H3" s="58">
        <f>(C3-B3)/B3</f>
        <v>-4.9027655001541576E-2</v>
      </c>
      <c r="I3" s="59">
        <f>(E3-D3)/D3</f>
        <v>-9.8277410960746145E-2</v>
      </c>
      <c r="J3" s="60">
        <f>(G3-F3)/F3</f>
        <v>-5.5152546655880437E-2</v>
      </c>
    </row>
    <row r="4" spans="1:10" x14ac:dyDescent="0.35">
      <c r="A4" s="51" t="s">
        <v>1</v>
      </c>
      <c r="B4" s="61">
        <v>588525.89249999996</v>
      </c>
      <c r="C4" s="62">
        <v>561971.60499999986</v>
      </c>
      <c r="D4" s="62">
        <v>533059.13250000018</v>
      </c>
      <c r="E4" s="62">
        <v>362523.01750000002</v>
      </c>
      <c r="F4" s="62">
        <v>334320.75999999983</v>
      </c>
      <c r="G4" s="63">
        <v>361146.66500000027</v>
      </c>
      <c r="H4" s="64">
        <f t="shared" ref="H4:H12" si="0">(C4-B4)/B4</f>
        <v>-4.5119998692326177E-2</v>
      </c>
      <c r="I4" s="65">
        <f t="shared" ref="I4:I12" si="1">(E4-D4)/D4</f>
        <v>-0.31991969483798333</v>
      </c>
      <c r="J4" s="66">
        <f t="shared" ref="J4:J12" si="2">(G4-F4)/F4</f>
        <v>8.0240021588849131E-2</v>
      </c>
    </row>
    <row r="5" spans="1:10" x14ac:dyDescent="0.35">
      <c r="A5" s="51" t="s">
        <v>2</v>
      </c>
      <c r="B5" s="61">
        <v>38805.595000000001</v>
      </c>
      <c r="C5" s="62">
        <v>65170.450000000012</v>
      </c>
      <c r="D5" s="62">
        <v>58985.170000000006</v>
      </c>
      <c r="E5" s="62">
        <v>47849.709999999992</v>
      </c>
      <c r="F5" s="62">
        <v>49970.04</v>
      </c>
      <c r="G5" s="63">
        <v>51785.612499999996</v>
      </c>
      <c r="H5" s="64">
        <f t="shared" si="0"/>
        <v>0.6794086007443001</v>
      </c>
      <c r="I5" s="65">
        <f t="shared" si="1"/>
        <v>-0.18878406216342197</v>
      </c>
      <c r="J5" s="66">
        <f t="shared" si="2"/>
        <v>3.6333220865942768E-2</v>
      </c>
    </row>
    <row r="6" spans="1:10" x14ac:dyDescent="0.35">
      <c r="A6" s="51" t="s">
        <v>3</v>
      </c>
      <c r="B6" s="61">
        <v>367610.53999999992</v>
      </c>
      <c r="C6" s="62">
        <v>397254.79749999999</v>
      </c>
      <c r="D6" s="62">
        <v>370700.50999999995</v>
      </c>
      <c r="E6" s="62">
        <v>200897.80000000002</v>
      </c>
      <c r="F6" s="62">
        <v>162334.28</v>
      </c>
      <c r="G6" s="63">
        <v>147090.41</v>
      </c>
      <c r="H6" s="64">
        <f t="shared" si="0"/>
        <v>8.0640390506757698E-2</v>
      </c>
      <c r="I6" s="65">
        <f t="shared" si="1"/>
        <v>-0.45805901373051783</v>
      </c>
      <c r="J6" s="66">
        <f t="shared" si="2"/>
        <v>-9.3904195712698479E-2</v>
      </c>
    </row>
    <row r="7" spans="1:10" x14ac:dyDescent="0.35">
      <c r="A7" s="51" t="s">
        <v>4</v>
      </c>
      <c r="B7" s="61">
        <v>1071574.6699999995</v>
      </c>
      <c r="C7" s="62">
        <v>1132977.1425000001</v>
      </c>
      <c r="D7" s="62">
        <v>1132202.2175000003</v>
      </c>
      <c r="E7" s="62">
        <v>913714.89000000013</v>
      </c>
      <c r="F7" s="62">
        <v>879678.18250000034</v>
      </c>
      <c r="G7" s="63">
        <v>923622.69999999902</v>
      </c>
      <c r="H7" s="64">
        <f t="shared" si="0"/>
        <v>5.73011608234456E-2</v>
      </c>
      <c r="I7" s="65">
        <f t="shared" si="1"/>
        <v>-0.19297553398406064</v>
      </c>
      <c r="J7" s="66">
        <f t="shared" si="2"/>
        <v>4.9955220413800204E-2</v>
      </c>
    </row>
    <row r="8" spans="1:10" x14ac:dyDescent="0.35">
      <c r="A8" s="51" t="s">
        <v>5</v>
      </c>
      <c r="B8" s="61">
        <v>304993.87</v>
      </c>
      <c r="C8" s="62">
        <v>322142.16749999998</v>
      </c>
      <c r="D8" s="62">
        <v>320938.96750000003</v>
      </c>
      <c r="E8" s="62">
        <v>272137.96000000002</v>
      </c>
      <c r="F8" s="62">
        <v>259206.4224999999</v>
      </c>
      <c r="G8" s="63">
        <v>341177.32500000001</v>
      </c>
      <c r="H8" s="64">
        <f t="shared" si="0"/>
        <v>5.6225056260966771E-2</v>
      </c>
      <c r="I8" s="65">
        <f t="shared" si="1"/>
        <v>-0.15205697170444099</v>
      </c>
      <c r="J8" s="66">
        <f t="shared" si="2"/>
        <v>0.31623793002274142</v>
      </c>
    </row>
    <row r="9" spans="1:10" x14ac:dyDescent="0.35">
      <c r="A9" s="51" t="s">
        <v>6</v>
      </c>
      <c r="B9" s="61">
        <v>410873.12250000006</v>
      </c>
      <c r="C9" s="62">
        <v>444974.03249999991</v>
      </c>
      <c r="D9" s="62">
        <v>432974.84750000003</v>
      </c>
      <c r="E9" s="62">
        <v>402213.29500000016</v>
      </c>
      <c r="F9" s="62">
        <v>369518.94500000001</v>
      </c>
      <c r="G9" s="63">
        <v>389910.87000000023</v>
      </c>
      <c r="H9" s="64">
        <f t="shared" si="0"/>
        <v>8.2996205233648146E-2</v>
      </c>
      <c r="I9" s="65">
        <f t="shared" si="1"/>
        <v>-7.1046973461893467E-2</v>
      </c>
      <c r="J9" s="66">
        <f t="shared" si="2"/>
        <v>5.5185059591464844E-2</v>
      </c>
    </row>
    <row r="10" spans="1:10" x14ac:dyDescent="0.35">
      <c r="A10" s="51" t="s">
        <v>7</v>
      </c>
      <c r="B10" s="61">
        <v>892585.86750000005</v>
      </c>
      <c r="C10" s="62">
        <v>939551.00249999994</v>
      </c>
      <c r="D10" s="62">
        <v>940248.13749999995</v>
      </c>
      <c r="E10" s="62">
        <v>840520.27250000008</v>
      </c>
      <c r="F10" s="62">
        <v>812666.63250000018</v>
      </c>
      <c r="G10" s="63">
        <v>844751.94250000047</v>
      </c>
      <c r="H10" s="64">
        <f t="shared" si="0"/>
        <v>5.2616937720000242E-2</v>
      </c>
      <c r="I10" s="65">
        <f t="shared" si="1"/>
        <v>-0.10606547465774679</v>
      </c>
      <c r="J10" s="66">
        <f t="shared" si="2"/>
        <v>3.9481515195593168E-2</v>
      </c>
    </row>
    <row r="11" spans="1:10" ht="15" thickBot="1" x14ac:dyDescent="0.4">
      <c r="A11" s="52" t="s">
        <v>8</v>
      </c>
      <c r="B11" s="67">
        <v>228300.99500000002</v>
      </c>
      <c r="C11" s="68">
        <v>232619.97750000001</v>
      </c>
      <c r="D11" s="68">
        <v>234019.83250000002</v>
      </c>
      <c r="E11" s="68">
        <v>174620.86249999999</v>
      </c>
      <c r="F11" s="68">
        <v>164451.15250000003</v>
      </c>
      <c r="G11" s="69">
        <v>159554.05750000005</v>
      </c>
      <c r="H11" s="70">
        <f t="shared" si="0"/>
        <v>1.8917931128596192E-2</v>
      </c>
      <c r="I11" s="71">
        <f t="shared" si="1"/>
        <v>-0.25382023978672846</v>
      </c>
      <c r="J11" s="72">
        <f t="shared" si="2"/>
        <v>-2.977841702872816E-2</v>
      </c>
    </row>
    <row r="12" spans="1:10" ht="15" thickBot="1" x14ac:dyDescent="0.4">
      <c r="A12" s="47" t="s">
        <v>30</v>
      </c>
      <c r="B12" s="73">
        <v>4443562.9650000008</v>
      </c>
      <c r="C12" s="74">
        <v>4610464.3175000055</v>
      </c>
      <c r="D12" s="74">
        <v>4555995.9000000069</v>
      </c>
      <c r="E12" s="74">
        <v>3694976.0950000011</v>
      </c>
      <c r="F12" s="74">
        <v>3513197.2749999748</v>
      </c>
      <c r="G12" s="75">
        <v>3673559.262499982</v>
      </c>
      <c r="H12" s="76">
        <f t="shared" si="0"/>
        <v>3.7560253745612143E-2</v>
      </c>
      <c r="I12" s="77">
        <f t="shared" si="1"/>
        <v>-0.18898607986016941</v>
      </c>
      <c r="J12" s="78">
        <f t="shared" si="2"/>
        <v>4.5645597143419286E-2</v>
      </c>
    </row>
    <row r="13" spans="1:10" ht="15" thickBot="1" x14ac:dyDescent="0.4">
      <c r="B13" s="46"/>
      <c r="C13" s="46"/>
      <c r="D13" s="46"/>
      <c r="E13" s="46"/>
      <c r="F13" s="46"/>
      <c r="G13" s="46"/>
    </row>
    <row r="14" spans="1:10" ht="30.5" customHeight="1" x14ac:dyDescent="0.35">
      <c r="A14" s="113" t="s">
        <v>31</v>
      </c>
      <c r="B14" s="115" t="s">
        <v>32</v>
      </c>
      <c r="C14" s="116"/>
      <c r="D14" s="116"/>
      <c r="E14" s="116"/>
      <c r="F14" s="116"/>
      <c r="G14" s="117"/>
      <c r="H14" s="118" t="s">
        <v>34</v>
      </c>
      <c r="I14" s="119"/>
      <c r="J14" s="120"/>
    </row>
    <row r="15" spans="1:10" ht="15" thickBot="1" x14ac:dyDescent="0.4">
      <c r="A15" s="114"/>
      <c r="B15" s="53">
        <v>2005</v>
      </c>
      <c r="C15" s="48">
        <v>2008</v>
      </c>
      <c r="D15" s="48">
        <v>2009</v>
      </c>
      <c r="E15" s="48">
        <v>2012</v>
      </c>
      <c r="F15" s="48">
        <v>2013</v>
      </c>
      <c r="G15" s="49">
        <v>2016</v>
      </c>
      <c r="H15" s="83" t="s">
        <v>27</v>
      </c>
      <c r="I15" s="84" t="s">
        <v>28</v>
      </c>
      <c r="J15" s="85" t="s">
        <v>29</v>
      </c>
    </row>
    <row r="16" spans="1:10" x14ac:dyDescent="0.35">
      <c r="A16" s="50" t="s">
        <v>0</v>
      </c>
      <c r="B16" s="55">
        <v>540292.41250000021</v>
      </c>
      <c r="C16" s="56">
        <v>513803.14249999961</v>
      </c>
      <c r="D16" s="56">
        <v>532867.08499999961</v>
      </c>
      <c r="E16" s="56">
        <v>480498.2874999998</v>
      </c>
      <c r="F16" s="56">
        <v>481050.85999999969</v>
      </c>
      <c r="G16" s="79">
        <v>454519.6799999983</v>
      </c>
      <c r="H16" s="87">
        <f>C16-B16</f>
        <v>-26489.270000000601</v>
      </c>
      <c r="I16" s="88">
        <f>E16-D16</f>
        <v>-52368.797499999811</v>
      </c>
      <c r="J16" s="89">
        <f>G16-F16</f>
        <v>-26531.18000000139</v>
      </c>
    </row>
    <row r="17" spans="1:10" x14ac:dyDescent="0.35">
      <c r="A17" s="51" t="s">
        <v>1</v>
      </c>
      <c r="B17" s="61">
        <v>588525.89249999996</v>
      </c>
      <c r="C17" s="62">
        <v>561971.60499999986</v>
      </c>
      <c r="D17" s="62">
        <v>533059.13250000018</v>
      </c>
      <c r="E17" s="62">
        <v>362523.01750000002</v>
      </c>
      <c r="F17" s="62">
        <v>334320.75999999983</v>
      </c>
      <c r="G17" s="80">
        <v>361146.66500000027</v>
      </c>
      <c r="H17" s="90">
        <f t="shared" ref="H17:H25" si="3">C17-B17</f>
        <v>-26554.287500000093</v>
      </c>
      <c r="I17" s="86">
        <f t="shared" ref="I17:I25" si="4">E17-D17</f>
        <v>-170536.11500000017</v>
      </c>
      <c r="J17" s="91">
        <f t="shared" ref="J17:J25" si="5">G17-F17</f>
        <v>26825.905000000435</v>
      </c>
    </row>
    <row r="18" spans="1:10" x14ac:dyDescent="0.35">
      <c r="A18" s="51" t="s">
        <v>2</v>
      </c>
      <c r="B18" s="61">
        <v>38805.595000000001</v>
      </c>
      <c r="C18" s="62">
        <v>65170.450000000012</v>
      </c>
      <c r="D18" s="62">
        <v>58985.170000000006</v>
      </c>
      <c r="E18" s="62">
        <v>47849.709999999992</v>
      </c>
      <c r="F18" s="62">
        <v>49970.04</v>
      </c>
      <c r="G18" s="80">
        <v>51785.612499999996</v>
      </c>
      <c r="H18" s="90">
        <f t="shared" si="3"/>
        <v>26364.85500000001</v>
      </c>
      <c r="I18" s="86">
        <f t="shared" si="4"/>
        <v>-11135.460000000014</v>
      </c>
      <c r="J18" s="91">
        <f t="shared" si="5"/>
        <v>1815.5724999999948</v>
      </c>
    </row>
    <row r="19" spans="1:10" x14ac:dyDescent="0.35">
      <c r="A19" s="51" t="s">
        <v>3</v>
      </c>
      <c r="B19" s="61">
        <v>367610.53999999992</v>
      </c>
      <c r="C19" s="62">
        <v>397254.79749999999</v>
      </c>
      <c r="D19" s="62">
        <v>370700.50999999995</v>
      </c>
      <c r="E19" s="62">
        <v>200897.80000000002</v>
      </c>
      <c r="F19" s="62">
        <v>162334.28</v>
      </c>
      <c r="G19" s="80">
        <v>147090.41</v>
      </c>
      <c r="H19" s="90">
        <f t="shared" si="3"/>
        <v>29644.257500000065</v>
      </c>
      <c r="I19" s="86">
        <f t="shared" si="4"/>
        <v>-169802.70999999993</v>
      </c>
      <c r="J19" s="91">
        <f t="shared" si="5"/>
        <v>-15243.869999999995</v>
      </c>
    </row>
    <row r="20" spans="1:10" x14ac:dyDescent="0.35">
      <c r="A20" s="51" t="s">
        <v>4</v>
      </c>
      <c r="B20" s="61">
        <v>1071574.6699999995</v>
      </c>
      <c r="C20" s="62">
        <v>1132977.1425000001</v>
      </c>
      <c r="D20" s="62">
        <v>1132202.2175000003</v>
      </c>
      <c r="E20" s="62">
        <v>913714.89000000013</v>
      </c>
      <c r="F20" s="62">
        <v>879678.18250000034</v>
      </c>
      <c r="G20" s="80">
        <v>923622.69999999902</v>
      </c>
      <c r="H20" s="90">
        <f t="shared" si="3"/>
        <v>61402.472500000615</v>
      </c>
      <c r="I20" s="86">
        <f t="shared" si="4"/>
        <v>-218487.32750000013</v>
      </c>
      <c r="J20" s="91">
        <f t="shared" si="5"/>
        <v>43944.517499998678</v>
      </c>
    </row>
    <row r="21" spans="1:10" x14ac:dyDescent="0.35">
      <c r="A21" s="51" t="s">
        <v>5</v>
      </c>
      <c r="B21" s="61">
        <v>304993.87</v>
      </c>
      <c r="C21" s="62">
        <v>322142.16749999998</v>
      </c>
      <c r="D21" s="62">
        <v>320938.96750000003</v>
      </c>
      <c r="E21" s="62">
        <v>272137.96000000002</v>
      </c>
      <c r="F21" s="62">
        <v>259206.4224999999</v>
      </c>
      <c r="G21" s="80">
        <v>341177.32500000001</v>
      </c>
      <c r="H21" s="90">
        <f t="shared" si="3"/>
        <v>17148.297499999986</v>
      </c>
      <c r="I21" s="86">
        <f t="shared" si="4"/>
        <v>-48801.007500000007</v>
      </c>
      <c r="J21" s="91">
        <f t="shared" si="5"/>
        <v>81970.902500000113</v>
      </c>
    </row>
    <row r="22" spans="1:10" x14ac:dyDescent="0.35">
      <c r="A22" s="51" t="s">
        <v>6</v>
      </c>
      <c r="B22" s="61">
        <v>410873.12250000006</v>
      </c>
      <c r="C22" s="62">
        <v>444974.03249999991</v>
      </c>
      <c r="D22" s="62">
        <v>432974.84750000003</v>
      </c>
      <c r="E22" s="62">
        <v>402213.29500000016</v>
      </c>
      <c r="F22" s="62">
        <v>369518.94500000001</v>
      </c>
      <c r="G22" s="80">
        <v>389910.87000000023</v>
      </c>
      <c r="H22" s="90">
        <f t="shared" si="3"/>
        <v>34100.909999999858</v>
      </c>
      <c r="I22" s="86">
        <f t="shared" si="4"/>
        <v>-30761.552499999874</v>
      </c>
      <c r="J22" s="91">
        <f t="shared" si="5"/>
        <v>20391.925000000221</v>
      </c>
    </row>
    <row r="23" spans="1:10" x14ac:dyDescent="0.35">
      <c r="A23" s="51" t="s">
        <v>7</v>
      </c>
      <c r="B23" s="61">
        <v>892585.86750000005</v>
      </c>
      <c r="C23" s="62">
        <v>939551.00249999994</v>
      </c>
      <c r="D23" s="62">
        <v>940248.13749999995</v>
      </c>
      <c r="E23" s="62">
        <v>840520.27250000008</v>
      </c>
      <c r="F23" s="62">
        <v>812666.63250000018</v>
      </c>
      <c r="G23" s="80">
        <v>844751.94250000047</v>
      </c>
      <c r="H23" s="90">
        <f t="shared" si="3"/>
        <v>46965.134999999893</v>
      </c>
      <c r="I23" s="86">
        <f t="shared" si="4"/>
        <v>-99727.864999999874</v>
      </c>
      <c r="J23" s="91">
        <f t="shared" si="5"/>
        <v>32085.310000000289</v>
      </c>
    </row>
    <row r="24" spans="1:10" ht="15" thickBot="1" x14ac:dyDescent="0.4">
      <c r="A24" s="52" t="s">
        <v>8</v>
      </c>
      <c r="B24" s="67">
        <v>228300.99500000002</v>
      </c>
      <c r="C24" s="68">
        <v>232619.97750000001</v>
      </c>
      <c r="D24" s="68">
        <v>234019.83250000002</v>
      </c>
      <c r="E24" s="68">
        <v>174620.86249999999</v>
      </c>
      <c r="F24" s="68">
        <v>164451.15250000003</v>
      </c>
      <c r="G24" s="81">
        <v>159554.05750000005</v>
      </c>
      <c r="H24" s="92">
        <f t="shared" si="3"/>
        <v>4318.9824999999837</v>
      </c>
      <c r="I24" s="93">
        <f t="shared" si="4"/>
        <v>-59398.97000000003</v>
      </c>
      <c r="J24" s="94">
        <f t="shared" si="5"/>
        <v>-4897.0949999999721</v>
      </c>
    </row>
    <row r="25" spans="1:10" ht="15" thickBot="1" x14ac:dyDescent="0.4">
      <c r="A25" s="47" t="s">
        <v>30</v>
      </c>
      <c r="B25" s="73">
        <v>4443562.9650000008</v>
      </c>
      <c r="C25" s="74">
        <v>4610464.3175000055</v>
      </c>
      <c r="D25" s="74">
        <v>4555995.9000000069</v>
      </c>
      <c r="E25" s="74">
        <v>3694976.0950000011</v>
      </c>
      <c r="F25" s="74">
        <v>3513197.2749999748</v>
      </c>
      <c r="G25" s="82">
        <v>3673559.262499982</v>
      </c>
      <c r="H25" s="95">
        <f t="shared" si="3"/>
        <v>166901.35250000469</v>
      </c>
      <c r="I25" s="96">
        <f t="shared" si="4"/>
        <v>-861019.80500000576</v>
      </c>
      <c r="J25" s="97">
        <f t="shared" si="5"/>
        <v>160361.98750000726</v>
      </c>
    </row>
  </sheetData>
  <mergeCells count="6">
    <mergeCell ref="A1:A2"/>
    <mergeCell ref="A14:A15"/>
    <mergeCell ref="B14:G14"/>
    <mergeCell ref="H14:J14"/>
    <mergeCell ref="H1:J1"/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098D-3F83-4E53-8E22-1715483573F6}">
  <dimension ref="A1:U33"/>
  <sheetViews>
    <sheetView zoomScaleNormal="100" workbookViewId="0">
      <selection activeCell="M20" sqref="M20"/>
    </sheetView>
  </sheetViews>
  <sheetFormatPr defaultRowHeight="14.5" x14ac:dyDescent="0.35"/>
  <cols>
    <col min="1" max="1" width="23.453125" customWidth="1"/>
    <col min="2" max="10" width="12" customWidth="1"/>
    <col min="11" max="11" width="12" style="1" customWidth="1"/>
    <col min="12" max="15" width="11.1796875" customWidth="1"/>
    <col min="16" max="16" width="13" customWidth="1"/>
    <col min="17" max="20" width="11.1796875" customWidth="1"/>
  </cols>
  <sheetData>
    <row r="1" spans="1:20" ht="32" customHeight="1" x14ac:dyDescent="0.35">
      <c r="A1" s="121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7"/>
      <c r="L1" s="124" t="s">
        <v>23</v>
      </c>
      <c r="M1" s="125"/>
      <c r="N1" s="125"/>
      <c r="O1" s="125"/>
      <c r="P1" s="125"/>
      <c r="Q1" s="125"/>
      <c r="R1" s="125"/>
      <c r="S1" s="125"/>
      <c r="T1" s="126"/>
    </row>
    <row r="2" spans="1:20" ht="60.75" customHeight="1" thickBot="1" x14ac:dyDescent="0.4">
      <c r="A2" s="15">
        <v>2012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7" t="s">
        <v>9</v>
      </c>
      <c r="L2" s="18" t="s">
        <v>0</v>
      </c>
      <c r="M2" s="16" t="s">
        <v>1</v>
      </c>
      <c r="N2" s="16" t="s">
        <v>2</v>
      </c>
      <c r="O2" s="16" t="s">
        <v>3</v>
      </c>
      <c r="P2" s="16" t="s">
        <v>4</v>
      </c>
      <c r="Q2" s="16" t="s">
        <v>5</v>
      </c>
      <c r="R2" s="16" t="s">
        <v>6</v>
      </c>
      <c r="S2" s="16" t="s">
        <v>7</v>
      </c>
      <c r="T2" s="27" t="s">
        <v>8</v>
      </c>
    </row>
    <row r="3" spans="1:20" ht="21" x14ac:dyDescent="0.35">
      <c r="A3" s="2" t="s">
        <v>10</v>
      </c>
      <c r="B3" s="19">
        <v>57377.74999999992</v>
      </c>
      <c r="C3" s="13">
        <v>16770.295000000002</v>
      </c>
      <c r="D3" s="13">
        <v>1732.125</v>
      </c>
      <c r="E3" s="13">
        <v>9832.1575000000012</v>
      </c>
      <c r="F3" s="13">
        <v>34674.792500000003</v>
      </c>
      <c r="G3" s="13">
        <v>10129.500000000002</v>
      </c>
      <c r="H3" s="13">
        <v>14607.665000000001</v>
      </c>
      <c r="I3" s="13">
        <v>47867.027499999989</v>
      </c>
      <c r="J3" s="13">
        <v>5079.4275000000007</v>
      </c>
      <c r="K3" s="14">
        <v>198070.73999999961</v>
      </c>
      <c r="L3" s="28">
        <f>B3/$K3</f>
        <v>0.28968312028318788</v>
      </c>
      <c r="M3" s="29">
        <f t="shared" ref="M3:T3" si="0">(C3/$K3)</f>
        <v>8.4668209953676327E-2</v>
      </c>
      <c r="N3" s="29">
        <f t="shared" si="0"/>
        <v>8.7449817171380458E-3</v>
      </c>
      <c r="O3" s="29">
        <f t="shared" si="0"/>
        <v>4.9639626226468482E-2</v>
      </c>
      <c r="P3" s="29">
        <f t="shared" si="0"/>
        <v>0.1750626695290787</v>
      </c>
      <c r="Q3" s="29">
        <f t="shared" si="0"/>
        <v>5.1140819688965777E-2</v>
      </c>
      <c r="R3" s="29">
        <f t="shared" si="0"/>
        <v>7.3749737088880621E-2</v>
      </c>
      <c r="S3" s="29">
        <f t="shared" si="0"/>
        <v>0.24166632335497956</v>
      </c>
      <c r="T3" s="30">
        <f t="shared" si="0"/>
        <v>2.5644512157626163E-2</v>
      </c>
    </row>
    <row r="4" spans="1:20" x14ac:dyDescent="0.35">
      <c r="A4" s="3" t="s">
        <v>11</v>
      </c>
      <c r="B4" s="20">
        <v>80118.967499999999</v>
      </c>
      <c r="C4" s="7">
        <v>63136.372499999976</v>
      </c>
      <c r="D4" s="7">
        <v>6499.415</v>
      </c>
      <c r="E4" s="7">
        <v>24416.349999999995</v>
      </c>
      <c r="F4" s="7">
        <v>146743.46499999994</v>
      </c>
      <c r="G4" s="7">
        <v>40932.027499999982</v>
      </c>
      <c r="H4" s="7">
        <v>64001.037500000028</v>
      </c>
      <c r="I4" s="7">
        <v>138206.63249999998</v>
      </c>
      <c r="J4" s="7">
        <v>26341.1</v>
      </c>
      <c r="K4" s="12">
        <v>590395.3675000011</v>
      </c>
      <c r="L4" s="31">
        <f t="shared" ref="L4:L16" si="1">(B4/$K4)</f>
        <v>0.13570392301562198</v>
      </c>
      <c r="M4" s="32">
        <f t="shared" ref="M4:M16" si="2">(C4/$K4)</f>
        <v>0.10693913938950386</v>
      </c>
      <c r="N4" s="32">
        <f t="shared" ref="N4:N16" si="3">(D4/$K4)</f>
        <v>1.1008580618647873E-2</v>
      </c>
      <c r="O4" s="32">
        <f t="shared" ref="O4:O16" si="4">(E4/$K4)</f>
        <v>4.1355930862719631E-2</v>
      </c>
      <c r="P4" s="32">
        <f t="shared" ref="P4:P16" si="5">(F4/$K4)</f>
        <v>0.24855117956188852</v>
      </c>
      <c r="Q4" s="32">
        <f t="shared" ref="Q4:Q16" si="6">(G4/$K4)</f>
        <v>6.9329858859368348E-2</v>
      </c>
      <c r="R4" s="32">
        <f t="shared" ref="R4:R16" si="7">(H4/$K4)</f>
        <v>0.1084036918700923</v>
      </c>
      <c r="S4" s="32">
        <f t="shared" ref="S4:S16" si="8">(I4/$K4)</f>
        <v>0.23409166146616101</v>
      </c>
      <c r="T4" s="33">
        <f t="shared" ref="T4:T16" si="9">(J4/$K4)</f>
        <v>4.4616034355994413E-2</v>
      </c>
    </row>
    <row r="5" spans="1:20" x14ac:dyDescent="0.35">
      <c r="A5" s="3" t="s">
        <v>12</v>
      </c>
      <c r="B5" s="20">
        <v>14028.347500000003</v>
      </c>
      <c r="C5" s="7">
        <v>12422.989999999998</v>
      </c>
      <c r="D5" s="7">
        <v>3784.6749999999993</v>
      </c>
      <c r="E5" s="7">
        <v>4882.1399999999994</v>
      </c>
      <c r="F5" s="7">
        <v>13991.065000000004</v>
      </c>
      <c r="G5" s="7">
        <v>5393.2849999999989</v>
      </c>
      <c r="H5" s="7">
        <v>4489.4600000000009</v>
      </c>
      <c r="I5" s="7">
        <v>17347.392499999998</v>
      </c>
      <c r="J5" s="7">
        <v>4055.9550000000004</v>
      </c>
      <c r="K5" s="12">
        <v>80395.309999999969</v>
      </c>
      <c r="L5" s="31">
        <f t="shared" si="1"/>
        <v>0.17449211278618129</v>
      </c>
      <c r="M5" s="32">
        <f t="shared" si="2"/>
        <v>0.15452381488422648</v>
      </c>
      <c r="N5" s="32">
        <f t="shared" si="3"/>
        <v>4.7075818228700168E-2</v>
      </c>
      <c r="O5" s="32">
        <f t="shared" si="4"/>
        <v>6.0726676717833432E-2</v>
      </c>
      <c r="P5" s="32">
        <f t="shared" si="5"/>
        <v>0.17402837304812943</v>
      </c>
      <c r="Q5" s="32">
        <f t="shared" si="6"/>
        <v>6.7084572470707565E-2</v>
      </c>
      <c r="R5" s="32">
        <f t="shared" si="7"/>
        <v>5.5842312194579545E-2</v>
      </c>
      <c r="S5" s="32">
        <f t="shared" si="8"/>
        <v>0.21577617525201415</v>
      </c>
      <c r="T5" s="33">
        <f t="shared" si="9"/>
        <v>5.0450144417628365E-2</v>
      </c>
    </row>
    <row r="6" spans="1:20" x14ac:dyDescent="0.35">
      <c r="A6" s="3" t="s">
        <v>13</v>
      </c>
      <c r="B6" s="20">
        <v>22521.480000000018</v>
      </c>
      <c r="C6" s="7">
        <v>9323.4100000000017</v>
      </c>
      <c r="D6" s="7">
        <v>1571.2425000000001</v>
      </c>
      <c r="E6" s="7">
        <v>10148.292500000001</v>
      </c>
      <c r="F6" s="7">
        <v>23638.847500000007</v>
      </c>
      <c r="G6" s="7">
        <v>8732.5400000000045</v>
      </c>
      <c r="H6" s="7">
        <v>5132.8524999999991</v>
      </c>
      <c r="I6" s="7">
        <v>28511.9375</v>
      </c>
      <c r="J6" s="7">
        <v>2940.6975000000002</v>
      </c>
      <c r="K6" s="12">
        <v>112521.30000000006</v>
      </c>
      <c r="L6" s="31">
        <f t="shared" si="1"/>
        <v>0.20015303769153045</v>
      </c>
      <c r="M6" s="32">
        <f t="shared" si="2"/>
        <v>8.2859067572095213E-2</v>
      </c>
      <c r="N6" s="32">
        <f t="shared" si="3"/>
        <v>1.3963956157634148E-2</v>
      </c>
      <c r="O6" s="32">
        <f t="shared" si="4"/>
        <v>9.0189968477079413E-2</v>
      </c>
      <c r="P6" s="32">
        <f t="shared" si="5"/>
        <v>0.21008331311493908</v>
      </c>
      <c r="Q6" s="32">
        <f t="shared" si="6"/>
        <v>7.7607884018403628E-2</v>
      </c>
      <c r="R6" s="32">
        <f t="shared" si="7"/>
        <v>4.561671879013126E-2</v>
      </c>
      <c r="S6" s="32">
        <f t="shared" si="8"/>
        <v>0.25339146899298165</v>
      </c>
      <c r="T6" s="33">
        <f t="shared" si="9"/>
        <v>2.6134585185204923E-2</v>
      </c>
    </row>
    <row r="7" spans="1:20" x14ac:dyDescent="0.35">
      <c r="A7" s="3" t="s">
        <v>14</v>
      </c>
      <c r="B7" s="20">
        <v>62503.48000000001</v>
      </c>
      <c r="C7" s="7">
        <v>23036.97749999999</v>
      </c>
      <c r="D7" s="7">
        <v>3670.7874999999999</v>
      </c>
      <c r="E7" s="7">
        <v>13176.9925</v>
      </c>
      <c r="F7" s="7">
        <v>45940.474999999984</v>
      </c>
      <c r="G7" s="7">
        <v>16898.517500000002</v>
      </c>
      <c r="H7" s="7">
        <v>16819.579999999998</v>
      </c>
      <c r="I7" s="7">
        <v>54738.417499999989</v>
      </c>
      <c r="J7" s="7">
        <v>10678.8475</v>
      </c>
      <c r="K7" s="12">
        <v>247464.07500000062</v>
      </c>
      <c r="L7" s="31">
        <f t="shared" si="1"/>
        <v>0.25257597491676259</v>
      </c>
      <c r="M7" s="32">
        <f t="shared" si="2"/>
        <v>9.3092209444946436E-2</v>
      </c>
      <c r="N7" s="32">
        <f t="shared" si="3"/>
        <v>1.4833617768558894E-2</v>
      </c>
      <c r="O7" s="32">
        <f t="shared" si="4"/>
        <v>5.3248102780171093E-2</v>
      </c>
      <c r="P7" s="32">
        <f t="shared" si="5"/>
        <v>0.18564502746509717</v>
      </c>
      <c r="Q7" s="32">
        <f t="shared" si="6"/>
        <v>6.8286750309110356E-2</v>
      </c>
      <c r="R7" s="32">
        <f t="shared" si="7"/>
        <v>6.7967764613913989E-2</v>
      </c>
      <c r="S7" s="32">
        <f t="shared" si="8"/>
        <v>0.22119743037448911</v>
      </c>
      <c r="T7" s="33">
        <f t="shared" si="9"/>
        <v>4.3153122326947749E-2</v>
      </c>
    </row>
    <row r="8" spans="1:20" x14ac:dyDescent="0.35">
      <c r="A8" s="3" t="s">
        <v>15</v>
      </c>
      <c r="B8" s="20">
        <v>15604.352500000008</v>
      </c>
      <c r="C8" s="7">
        <v>5212.5050000000001</v>
      </c>
      <c r="D8" s="7">
        <v>138.3425</v>
      </c>
      <c r="E8" s="7">
        <v>4914.1475</v>
      </c>
      <c r="F8" s="7">
        <v>17943.287499999999</v>
      </c>
      <c r="G8" s="7">
        <v>12783.542500000005</v>
      </c>
      <c r="H8" s="7">
        <v>5974.8274999999994</v>
      </c>
      <c r="I8" s="7">
        <v>12703.787500000002</v>
      </c>
      <c r="J8" s="7">
        <v>5299.2975000000006</v>
      </c>
      <c r="K8" s="12">
        <v>80574.089999999924</v>
      </c>
      <c r="L8" s="31">
        <f t="shared" si="1"/>
        <v>0.19366464455261018</v>
      </c>
      <c r="M8" s="32">
        <f t="shared" si="2"/>
        <v>6.4692074089822235E-2</v>
      </c>
      <c r="N8" s="32">
        <f t="shared" si="3"/>
        <v>1.7169601294907597E-3</v>
      </c>
      <c r="O8" s="32">
        <f t="shared" si="4"/>
        <v>6.0989177786556506E-2</v>
      </c>
      <c r="P8" s="32">
        <f t="shared" si="5"/>
        <v>0.22269302079613951</v>
      </c>
      <c r="Q8" s="32">
        <f t="shared" si="6"/>
        <v>0.15865574777201974</v>
      </c>
      <c r="R8" s="32">
        <f t="shared" si="7"/>
        <v>7.4153211038436861E-2</v>
      </c>
      <c r="S8" s="32">
        <f t="shared" si="8"/>
        <v>0.15766591344686628</v>
      </c>
      <c r="T8" s="33">
        <f t="shared" si="9"/>
        <v>6.5769250388059058E-2</v>
      </c>
    </row>
    <row r="9" spans="1:20" x14ac:dyDescent="0.35">
      <c r="A9" s="3" t="s">
        <v>16</v>
      </c>
      <c r="B9" s="20">
        <v>54328.914999999877</v>
      </c>
      <c r="C9" s="7">
        <v>14027.105000000001</v>
      </c>
      <c r="D9" s="7">
        <v>2239.6875</v>
      </c>
      <c r="E9" s="7">
        <v>13106.542500000001</v>
      </c>
      <c r="F9" s="7">
        <v>46744.034999999982</v>
      </c>
      <c r="G9" s="7">
        <v>13978.610000000002</v>
      </c>
      <c r="H9" s="7">
        <v>11544.095000000001</v>
      </c>
      <c r="I9" s="7">
        <v>49135.027499999997</v>
      </c>
      <c r="J9" s="7">
        <v>6602.7874999999995</v>
      </c>
      <c r="K9" s="12">
        <v>211706.80500000052</v>
      </c>
      <c r="L9" s="31">
        <f t="shared" si="1"/>
        <v>0.25662337589951228</v>
      </c>
      <c r="M9" s="32">
        <f t="shared" si="2"/>
        <v>6.6257223049584854E-2</v>
      </c>
      <c r="N9" s="32">
        <f t="shared" si="3"/>
        <v>1.0579194655552024E-2</v>
      </c>
      <c r="O9" s="32">
        <f t="shared" si="4"/>
        <v>6.1908933442172395E-2</v>
      </c>
      <c r="P9" s="32">
        <f t="shared" si="5"/>
        <v>0.22079609108455378</v>
      </c>
      <c r="Q9" s="32">
        <f t="shared" si="6"/>
        <v>6.6028156251283318E-2</v>
      </c>
      <c r="R9" s="32">
        <f t="shared" si="7"/>
        <v>5.4528691224639533E-2</v>
      </c>
      <c r="S9" s="32">
        <f t="shared" si="8"/>
        <v>0.23208997698491496</v>
      </c>
      <c r="T9" s="33">
        <f t="shared" si="9"/>
        <v>3.1188357407783765E-2</v>
      </c>
    </row>
    <row r="10" spans="1:20" x14ac:dyDescent="0.35">
      <c r="A10" s="3" t="s">
        <v>17</v>
      </c>
      <c r="B10" s="20">
        <v>32636.665000000001</v>
      </c>
      <c r="C10" s="7">
        <v>30724.537499999991</v>
      </c>
      <c r="D10" s="7">
        <v>2646.2549999999997</v>
      </c>
      <c r="E10" s="7">
        <v>11213.557499999997</v>
      </c>
      <c r="F10" s="7">
        <v>34126.869999999995</v>
      </c>
      <c r="G10" s="7">
        <v>15037.054999999997</v>
      </c>
      <c r="H10" s="7">
        <v>9797.8050000000003</v>
      </c>
      <c r="I10" s="7">
        <v>29570.077499999999</v>
      </c>
      <c r="J10" s="7">
        <v>5609.4750000000004</v>
      </c>
      <c r="K10" s="12">
        <v>171362.29750000002</v>
      </c>
      <c r="L10" s="31">
        <f t="shared" si="1"/>
        <v>0.19045417502061676</v>
      </c>
      <c r="M10" s="32">
        <f t="shared" si="2"/>
        <v>0.1792957841266104</v>
      </c>
      <c r="N10" s="32">
        <f t="shared" si="3"/>
        <v>1.5442457521906179E-2</v>
      </c>
      <c r="O10" s="32">
        <f t="shared" si="4"/>
        <v>6.5437716834999812E-2</v>
      </c>
      <c r="P10" s="32">
        <f t="shared" si="5"/>
        <v>0.19915039946286897</v>
      </c>
      <c r="Q10" s="32">
        <f t="shared" si="6"/>
        <v>8.7750078164072209E-2</v>
      </c>
      <c r="R10" s="32">
        <f t="shared" si="7"/>
        <v>5.7175966609574663E-2</v>
      </c>
      <c r="S10" s="32">
        <f t="shared" si="8"/>
        <v>0.17255882963403893</v>
      </c>
      <c r="T10" s="33">
        <f t="shared" si="9"/>
        <v>3.2734592625311879E-2</v>
      </c>
    </row>
    <row r="11" spans="1:20" x14ac:dyDescent="0.35">
      <c r="A11" s="3" t="s">
        <v>18</v>
      </c>
      <c r="B11" s="20">
        <v>13672.142500000002</v>
      </c>
      <c r="C11" s="7">
        <v>144420.45250000004</v>
      </c>
      <c r="D11" s="7">
        <v>16594.422500000001</v>
      </c>
      <c r="E11" s="7">
        <v>63767.87</v>
      </c>
      <c r="F11" s="7">
        <v>417433.51500000025</v>
      </c>
      <c r="G11" s="7">
        <v>78143.477499999994</v>
      </c>
      <c r="H11" s="7">
        <v>223746.85000000003</v>
      </c>
      <c r="I11" s="7">
        <v>344383.97499999998</v>
      </c>
      <c r="J11" s="7">
        <v>82045.212500000009</v>
      </c>
      <c r="K11" s="12">
        <v>1384207.9175</v>
      </c>
      <c r="L11" s="31">
        <f t="shared" si="1"/>
        <v>9.8772318285052733E-3</v>
      </c>
      <c r="M11" s="32">
        <f t="shared" si="2"/>
        <v>0.10433436384386238</v>
      </c>
      <c r="N11" s="32">
        <f t="shared" si="3"/>
        <v>1.1988388659104747E-2</v>
      </c>
      <c r="O11" s="32">
        <f t="shared" si="4"/>
        <v>4.6068129790191002E-2</v>
      </c>
      <c r="P11" s="32">
        <f t="shared" si="5"/>
        <v>0.30156850695805981</v>
      </c>
      <c r="Q11" s="32">
        <f t="shared" si="6"/>
        <v>5.6453569230505429E-2</v>
      </c>
      <c r="R11" s="32">
        <f t="shared" si="7"/>
        <v>0.16164251567358923</v>
      </c>
      <c r="S11" s="32">
        <f t="shared" si="8"/>
        <v>0.24879497555684221</v>
      </c>
      <c r="T11" s="33">
        <f t="shared" si="9"/>
        <v>5.9272318459340133E-2</v>
      </c>
    </row>
    <row r="12" spans="1:20" x14ac:dyDescent="0.35">
      <c r="A12" s="3" t="s">
        <v>19</v>
      </c>
      <c r="B12" s="20">
        <v>59613.330000000009</v>
      </c>
      <c r="C12" s="7">
        <v>15605.314999999997</v>
      </c>
      <c r="D12" s="7">
        <v>2225.59</v>
      </c>
      <c r="E12" s="7">
        <v>14151.205000000002</v>
      </c>
      <c r="F12" s="7">
        <v>36842.390000000014</v>
      </c>
      <c r="G12" s="7">
        <v>13282.497499999999</v>
      </c>
      <c r="H12" s="7">
        <v>11766.8225</v>
      </c>
      <c r="I12" s="7">
        <v>34369.909999999996</v>
      </c>
      <c r="J12" s="7">
        <v>9351.9375</v>
      </c>
      <c r="K12" s="12">
        <v>197208.99749999968</v>
      </c>
      <c r="L12" s="31">
        <f t="shared" si="1"/>
        <v>0.30228504153315877</v>
      </c>
      <c r="M12" s="32">
        <f t="shared" si="2"/>
        <v>7.9130846958440734E-2</v>
      </c>
      <c r="N12" s="32">
        <f t="shared" si="3"/>
        <v>1.1285438434420335E-2</v>
      </c>
      <c r="O12" s="32">
        <f t="shared" si="4"/>
        <v>7.1757400419826312E-2</v>
      </c>
      <c r="P12" s="32">
        <f t="shared" si="5"/>
        <v>0.18681901164271206</v>
      </c>
      <c r="Q12" s="32">
        <f t="shared" si="6"/>
        <v>6.7352390957719971E-2</v>
      </c>
      <c r="R12" s="32">
        <f t="shared" si="7"/>
        <v>5.966676292241696E-2</v>
      </c>
      <c r="S12" s="32">
        <f t="shared" si="8"/>
        <v>0.17428165264112785</v>
      </c>
      <c r="T12" s="33">
        <f t="shared" si="9"/>
        <v>4.7421454490178698E-2</v>
      </c>
    </row>
    <row r="13" spans="1:20" x14ac:dyDescent="0.35">
      <c r="A13" s="3" t="s">
        <v>20</v>
      </c>
      <c r="B13" s="20">
        <v>8195.3350000000028</v>
      </c>
      <c r="C13" s="7">
        <v>5248.3024999999998</v>
      </c>
      <c r="D13" s="7">
        <v>675.3175</v>
      </c>
      <c r="E13" s="7">
        <v>4350.9449999999997</v>
      </c>
      <c r="F13" s="7">
        <v>15609.402499999998</v>
      </c>
      <c r="G13" s="7">
        <v>5484.3325000000004</v>
      </c>
      <c r="H13" s="7">
        <v>6471.9525000000003</v>
      </c>
      <c r="I13" s="7">
        <v>17807.929999999997</v>
      </c>
      <c r="J13" s="7">
        <v>2338.2750000000001</v>
      </c>
      <c r="K13" s="12">
        <v>66181.792499999981</v>
      </c>
      <c r="L13" s="31">
        <f t="shared" si="1"/>
        <v>0.12383065931615565</v>
      </c>
      <c r="M13" s="32">
        <f t="shared" si="2"/>
        <v>7.9301304811289317E-2</v>
      </c>
      <c r="N13" s="32">
        <f t="shared" si="3"/>
        <v>1.0203977173933452E-2</v>
      </c>
      <c r="O13" s="32">
        <f t="shared" si="4"/>
        <v>6.574232633544945E-2</v>
      </c>
      <c r="P13" s="32">
        <f t="shared" si="5"/>
        <v>0.23585644798000904</v>
      </c>
      <c r="Q13" s="32">
        <f t="shared" si="6"/>
        <v>8.2867693557861888E-2</v>
      </c>
      <c r="R13" s="32">
        <f t="shared" si="7"/>
        <v>9.7790529018989658E-2</v>
      </c>
      <c r="S13" s="32">
        <f t="shared" si="8"/>
        <v>0.26907596979939763</v>
      </c>
      <c r="T13" s="33">
        <f t="shared" si="9"/>
        <v>3.5331092006914151E-2</v>
      </c>
    </row>
    <row r="14" spans="1:20" x14ac:dyDescent="0.35">
      <c r="A14" s="3" t="s">
        <v>21</v>
      </c>
      <c r="B14" s="20">
        <v>11588.922500000001</v>
      </c>
      <c r="C14" s="7">
        <v>7980.9500000000007</v>
      </c>
      <c r="D14" s="7">
        <v>4154.5375000000004</v>
      </c>
      <c r="E14" s="7">
        <v>13371.8475</v>
      </c>
      <c r="F14" s="7">
        <v>31650.327500000003</v>
      </c>
      <c r="G14" s="7">
        <v>22204.539999999997</v>
      </c>
      <c r="H14" s="7">
        <v>11167.0275</v>
      </c>
      <c r="I14" s="7">
        <v>24335.987500000003</v>
      </c>
      <c r="J14" s="7">
        <v>4512.13</v>
      </c>
      <c r="K14" s="12">
        <v>130966.27000000005</v>
      </c>
      <c r="L14" s="31">
        <f t="shared" si="1"/>
        <v>8.8487841182313551E-2</v>
      </c>
      <c r="M14" s="32">
        <f t="shared" si="2"/>
        <v>6.0938973065354902E-2</v>
      </c>
      <c r="N14" s="32">
        <f t="shared" si="3"/>
        <v>3.17221945772755E-2</v>
      </c>
      <c r="O14" s="32">
        <f t="shared" si="4"/>
        <v>0.10210146093341435</v>
      </c>
      <c r="P14" s="32">
        <f t="shared" si="5"/>
        <v>0.24166777827604002</v>
      </c>
      <c r="Q14" s="32">
        <f t="shared" si="6"/>
        <v>0.16954395967755659</v>
      </c>
      <c r="R14" s="32">
        <f t="shared" si="7"/>
        <v>8.5266439213699807E-2</v>
      </c>
      <c r="S14" s="32">
        <f t="shared" si="8"/>
        <v>0.1858187417264002</v>
      </c>
      <c r="T14" s="33">
        <f t="shared" si="9"/>
        <v>3.4452611347944771E-2</v>
      </c>
    </row>
    <row r="15" spans="1:20" ht="15" thickBot="1" x14ac:dyDescent="0.4">
      <c r="A15" s="21" t="s">
        <v>22</v>
      </c>
      <c r="B15" s="22">
        <v>48308.599999999991</v>
      </c>
      <c r="C15" s="9">
        <v>14613.805000000002</v>
      </c>
      <c r="D15" s="9">
        <v>1917.3125000000002</v>
      </c>
      <c r="E15" s="9">
        <v>13565.752499999999</v>
      </c>
      <c r="F15" s="9">
        <v>48376.417499999996</v>
      </c>
      <c r="G15" s="9">
        <v>29138.035000000018</v>
      </c>
      <c r="H15" s="9">
        <v>16693.32</v>
      </c>
      <c r="I15" s="9">
        <v>41542.17</v>
      </c>
      <c r="J15" s="9">
        <v>9765.7199999999993</v>
      </c>
      <c r="K15" s="23">
        <v>223921.13249999992</v>
      </c>
      <c r="L15" s="34">
        <f t="shared" si="1"/>
        <v>0.21573935188988921</v>
      </c>
      <c r="M15" s="35">
        <f t="shared" si="2"/>
        <v>6.5263179213333106E-2</v>
      </c>
      <c r="N15" s="35">
        <f t="shared" si="3"/>
        <v>8.5624455297893826E-3</v>
      </c>
      <c r="O15" s="35">
        <f t="shared" si="4"/>
        <v>6.0582725482598222E-2</v>
      </c>
      <c r="P15" s="35">
        <f t="shared" si="5"/>
        <v>0.21604221522057554</v>
      </c>
      <c r="Q15" s="35">
        <f t="shared" si="6"/>
        <v>0.13012632918869338</v>
      </c>
      <c r="R15" s="35">
        <f t="shared" si="7"/>
        <v>7.4549998089170996E-2</v>
      </c>
      <c r="S15" s="35">
        <f t="shared" si="8"/>
        <v>0.18552143576712221</v>
      </c>
      <c r="T15" s="36">
        <f t="shared" si="9"/>
        <v>4.3612319618828305E-2</v>
      </c>
    </row>
    <row r="16" spans="1:20" ht="25" customHeight="1" thickBot="1" x14ac:dyDescent="0.4">
      <c r="A16" s="24" t="s">
        <v>25</v>
      </c>
      <c r="B16" s="25">
        <v>480498.2874999998</v>
      </c>
      <c r="C16" s="11">
        <v>362523.01750000002</v>
      </c>
      <c r="D16" s="11">
        <v>47849.709999999992</v>
      </c>
      <c r="E16" s="11">
        <v>200897.80000000002</v>
      </c>
      <c r="F16" s="11">
        <v>913714.89000000013</v>
      </c>
      <c r="G16" s="11">
        <v>272137.96000000002</v>
      </c>
      <c r="H16" s="11">
        <v>402213.29500000016</v>
      </c>
      <c r="I16" s="11">
        <v>840520.27250000008</v>
      </c>
      <c r="J16" s="11">
        <v>174620.86249999999</v>
      </c>
      <c r="K16" s="26">
        <v>3694976.0950000011</v>
      </c>
      <c r="L16" s="37">
        <f t="shared" si="1"/>
        <v>0.13004097324207442</v>
      </c>
      <c r="M16" s="38">
        <f t="shared" si="2"/>
        <v>9.8112412145388975E-2</v>
      </c>
      <c r="N16" s="38">
        <f t="shared" si="3"/>
        <v>1.294993763687664E-2</v>
      </c>
      <c r="O16" s="38">
        <f t="shared" si="4"/>
        <v>5.4370527666431342E-2</v>
      </c>
      <c r="P16" s="38">
        <f t="shared" si="5"/>
        <v>0.24728573785265581</v>
      </c>
      <c r="Q16" s="38">
        <f t="shared" si="6"/>
        <v>7.3650803957366312E-2</v>
      </c>
      <c r="R16" s="38">
        <f t="shared" si="7"/>
        <v>0.10885409936596627</v>
      </c>
      <c r="S16" s="38">
        <f t="shared" si="8"/>
        <v>0.22747651159025964</v>
      </c>
      <c r="T16" s="39">
        <f t="shared" si="9"/>
        <v>4.7258996542980325E-2</v>
      </c>
    </row>
    <row r="17" spans="1:21" ht="15" thickBot="1" x14ac:dyDescent="0.4"/>
    <row r="18" spans="1:21" ht="31.5" customHeight="1" x14ac:dyDescent="0.35">
      <c r="A18" s="121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3"/>
      <c r="L18" s="124" t="s">
        <v>26</v>
      </c>
      <c r="M18" s="125"/>
      <c r="N18" s="125"/>
      <c r="O18" s="125"/>
      <c r="P18" s="125"/>
      <c r="Q18" s="125"/>
      <c r="R18" s="125"/>
      <c r="S18" s="125"/>
      <c r="T18" s="125"/>
      <c r="U18" s="126"/>
    </row>
    <row r="19" spans="1:21" ht="48.5" thickBot="1" x14ac:dyDescent="0.4">
      <c r="A19" s="15">
        <v>2012</v>
      </c>
      <c r="B19" s="16" t="s">
        <v>0</v>
      </c>
      <c r="C19" s="16" t="s">
        <v>1</v>
      </c>
      <c r="D19" s="16" t="s">
        <v>2</v>
      </c>
      <c r="E19" s="16" t="s">
        <v>3</v>
      </c>
      <c r="F19" s="16" t="s">
        <v>4</v>
      </c>
      <c r="G19" s="16" t="s">
        <v>5</v>
      </c>
      <c r="H19" s="16" t="s">
        <v>6</v>
      </c>
      <c r="I19" s="16" t="s">
        <v>7</v>
      </c>
      <c r="J19" s="16" t="s">
        <v>8</v>
      </c>
      <c r="K19" s="44" t="s">
        <v>9</v>
      </c>
      <c r="L19" s="18" t="s">
        <v>0</v>
      </c>
      <c r="M19" s="16" t="s">
        <v>1</v>
      </c>
      <c r="N19" s="16" t="s">
        <v>2</v>
      </c>
      <c r="O19" s="16" t="s">
        <v>3</v>
      </c>
      <c r="P19" s="16" t="s">
        <v>4</v>
      </c>
      <c r="Q19" s="16" t="s">
        <v>5</v>
      </c>
      <c r="R19" s="16" t="s">
        <v>6</v>
      </c>
      <c r="S19" s="16" t="s">
        <v>7</v>
      </c>
      <c r="T19" s="16" t="s">
        <v>8</v>
      </c>
      <c r="U19" s="17" t="s">
        <v>9</v>
      </c>
    </row>
    <row r="20" spans="1:21" ht="21" x14ac:dyDescent="0.35">
      <c r="A20" s="2" t="s">
        <v>10</v>
      </c>
      <c r="B20" s="4">
        <v>57377.74999999992</v>
      </c>
      <c r="C20" s="5">
        <v>16770.295000000002</v>
      </c>
      <c r="D20" s="5">
        <v>1732.125</v>
      </c>
      <c r="E20" s="5">
        <v>9832.1575000000012</v>
      </c>
      <c r="F20" s="5">
        <v>34674.792500000003</v>
      </c>
      <c r="G20" s="5">
        <v>10129.500000000002</v>
      </c>
      <c r="H20" s="5">
        <v>14607.665000000001</v>
      </c>
      <c r="I20" s="5">
        <v>47867.027499999989</v>
      </c>
      <c r="J20" s="5">
        <v>5079.4275000000007</v>
      </c>
      <c r="K20" s="43">
        <v>198070.73999999961</v>
      </c>
      <c r="L20" s="28">
        <f>B20/B$33</f>
        <v>0.11941301663848269</v>
      </c>
      <c r="M20" s="29">
        <f t="shared" ref="M20:U32" si="10">C20/C$33</f>
        <v>4.6259945411604109E-2</v>
      </c>
      <c r="N20" s="29">
        <f t="shared" si="10"/>
        <v>3.6199278950697932E-2</v>
      </c>
      <c r="O20" s="29">
        <f t="shared" si="10"/>
        <v>4.8941090942757962E-2</v>
      </c>
      <c r="P20" s="29">
        <f t="shared" si="10"/>
        <v>3.7949247494478283E-2</v>
      </c>
      <c r="Q20" s="29">
        <f t="shared" si="10"/>
        <v>3.7221929641862536E-2</v>
      </c>
      <c r="R20" s="29">
        <f t="shared" si="10"/>
        <v>3.631820524480673E-2</v>
      </c>
      <c r="S20" s="29">
        <f t="shared" si="10"/>
        <v>5.6949283754485512E-2</v>
      </c>
      <c r="T20" s="29">
        <f t="shared" si="10"/>
        <v>2.9088319844944078E-2</v>
      </c>
      <c r="U20" s="30">
        <f t="shared" si="10"/>
        <v>5.3605418521658815E-2</v>
      </c>
    </row>
    <row r="21" spans="1:21" x14ac:dyDescent="0.35">
      <c r="A21" s="3" t="s">
        <v>11</v>
      </c>
      <c r="B21" s="6">
        <v>80118.967499999999</v>
      </c>
      <c r="C21" s="7">
        <v>63136.372499999976</v>
      </c>
      <c r="D21" s="7">
        <v>6499.415</v>
      </c>
      <c r="E21" s="7">
        <v>24416.349999999995</v>
      </c>
      <c r="F21" s="7">
        <v>146743.46499999994</v>
      </c>
      <c r="G21" s="7">
        <v>40932.027499999982</v>
      </c>
      <c r="H21" s="7">
        <v>64001.037500000028</v>
      </c>
      <c r="I21" s="7">
        <v>138206.63249999998</v>
      </c>
      <c r="J21" s="7">
        <v>26341.1</v>
      </c>
      <c r="K21" s="12">
        <v>590395.3675000011</v>
      </c>
      <c r="L21" s="31">
        <f t="shared" ref="L21:L32" si="11">B21/B$33</f>
        <v>0.16674142152899979</v>
      </c>
      <c r="M21" s="32">
        <f t="shared" si="10"/>
        <v>0.17415824500026394</v>
      </c>
      <c r="N21" s="32">
        <f t="shared" si="10"/>
        <v>0.13582976782931394</v>
      </c>
      <c r="O21" s="32">
        <f t="shared" si="10"/>
        <v>0.12153617411440042</v>
      </c>
      <c r="P21" s="32">
        <f t="shared" si="10"/>
        <v>0.16060093428049521</v>
      </c>
      <c r="Q21" s="32">
        <f t="shared" si="10"/>
        <v>0.15040910683684106</v>
      </c>
      <c r="R21" s="32">
        <f t="shared" si="10"/>
        <v>0.15912213319552254</v>
      </c>
      <c r="S21" s="32">
        <f t="shared" si="10"/>
        <v>0.16442986210067881</v>
      </c>
      <c r="T21" s="32">
        <f t="shared" si="10"/>
        <v>0.150847382282286</v>
      </c>
      <c r="U21" s="33">
        <f t="shared" si="10"/>
        <v>0.15978327120949909</v>
      </c>
    </row>
    <row r="22" spans="1:21" x14ac:dyDescent="0.35">
      <c r="A22" s="3" t="s">
        <v>12</v>
      </c>
      <c r="B22" s="6">
        <v>14028.347500000003</v>
      </c>
      <c r="C22" s="7">
        <v>12422.989999999998</v>
      </c>
      <c r="D22" s="7">
        <v>3784.6749999999993</v>
      </c>
      <c r="E22" s="7">
        <v>4882.1399999999994</v>
      </c>
      <c r="F22" s="7">
        <v>13991.065000000004</v>
      </c>
      <c r="G22" s="7">
        <v>5393.2849999999989</v>
      </c>
      <c r="H22" s="7">
        <v>4489.4600000000009</v>
      </c>
      <c r="I22" s="7">
        <v>17347.392499999998</v>
      </c>
      <c r="J22" s="7">
        <v>4055.9550000000004</v>
      </c>
      <c r="K22" s="12">
        <v>80395.309999999969</v>
      </c>
      <c r="L22" s="31">
        <f t="shared" si="11"/>
        <v>2.9195416227159831E-2</v>
      </c>
      <c r="M22" s="32">
        <f t="shared" si="10"/>
        <v>3.4268141332570688E-2</v>
      </c>
      <c r="N22" s="32">
        <f t="shared" si="10"/>
        <v>7.9095045717100479E-2</v>
      </c>
      <c r="O22" s="32">
        <f t="shared" si="10"/>
        <v>2.4301610072385058E-2</v>
      </c>
      <c r="P22" s="32">
        <f t="shared" si="10"/>
        <v>1.5312287402911866E-2</v>
      </c>
      <c r="Q22" s="32">
        <f t="shared" si="10"/>
        <v>1.9818201767956217E-2</v>
      </c>
      <c r="R22" s="32">
        <f t="shared" si="10"/>
        <v>1.1161888619320749E-2</v>
      </c>
      <c r="S22" s="32">
        <f t="shared" si="10"/>
        <v>2.0638874596567207E-2</v>
      </c>
      <c r="T22" s="32">
        <f t="shared" si="10"/>
        <v>2.3227207459246176E-2</v>
      </c>
      <c r="U22" s="33">
        <f t="shared" si="10"/>
        <v>2.1758005446581907E-2</v>
      </c>
    </row>
    <row r="23" spans="1:21" x14ac:dyDescent="0.35">
      <c r="A23" s="3" t="s">
        <v>13</v>
      </c>
      <c r="B23" s="6">
        <v>22521.480000000018</v>
      </c>
      <c r="C23" s="7">
        <v>9323.4100000000017</v>
      </c>
      <c r="D23" s="7">
        <v>1571.2425000000001</v>
      </c>
      <c r="E23" s="7">
        <v>10148.292500000001</v>
      </c>
      <c r="F23" s="7">
        <v>23638.847500000007</v>
      </c>
      <c r="G23" s="7">
        <v>8732.5400000000045</v>
      </c>
      <c r="H23" s="7">
        <v>5132.8524999999991</v>
      </c>
      <c r="I23" s="7">
        <v>28511.9375</v>
      </c>
      <c r="J23" s="7">
        <v>2940.6975000000002</v>
      </c>
      <c r="K23" s="12">
        <v>112521.30000000006</v>
      </c>
      <c r="L23" s="31">
        <f t="shared" si="11"/>
        <v>4.6871093167007438E-2</v>
      </c>
      <c r="M23" s="32">
        <f t="shared" si="10"/>
        <v>2.5718118712282873E-2</v>
      </c>
      <c r="N23" s="32">
        <f t="shared" si="10"/>
        <v>3.2837032868119793E-2</v>
      </c>
      <c r="O23" s="32">
        <f t="shared" si="10"/>
        <v>5.0514702002709841E-2</v>
      </c>
      <c r="P23" s="32">
        <f t="shared" si="10"/>
        <v>2.5871141817553178E-2</v>
      </c>
      <c r="Q23" s="32">
        <f t="shared" si="10"/>
        <v>3.2088650918085826E-2</v>
      </c>
      <c r="R23" s="32">
        <f t="shared" si="10"/>
        <v>1.2761518735973153E-2</v>
      </c>
      <c r="S23" s="32">
        <f t="shared" si="10"/>
        <v>3.3921772541185197E-2</v>
      </c>
      <c r="T23" s="32">
        <f t="shared" si="10"/>
        <v>1.6840470593827244E-2</v>
      </c>
      <c r="U23" s="33">
        <f t="shared" si="10"/>
        <v>3.0452510951901036E-2</v>
      </c>
    </row>
    <row r="24" spans="1:21" x14ac:dyDescent="0.35">
      <c r="A24" s="3" t="s">
        <v>14</v>
      </c>
      <c r="B24" s="6">
        <v>62503.48000000001</v>
      </c>
      <c r="C24" s="7">
        <v>23036.97749999999</v>
      </c>
      <c r="D24" s="7">
        <v>3670.7874999999999</v>
      </c>
      <c r="E24" s="7">
        <v>13176.9925</v>
      </c>
      <c r="F24" s="7">
        <v>45940.474999999984</v>
      </c>
      <c r="G24" s="7">
        <v>16898.517500000002</v>
      </c>
      <c r="H24" s="7">
        <v>16819.579999999998</v>
      </c>
      <c r="I24" s="7">
        <v>54738.417499999989</v>
      </c>
      <c r="J24" s="7">
        <v>10678.8475</v>
      </c>
      <c r="K24" s="12">
        <v>247464.07500000062</v>
      </c>
      <c r="L24" s="31">
        <f t="shared" si="11"/>
        <v>0.13008054685314574</v>
      </c>
      <c r="M24" s="32">
        <f t="shared" si="10"/>
        <v>6.3546247791010924E-2</v>
      </c>
      <c r="N24" s="32">
        <f t="shared" si="10"/>
        <v>7.6714937248313533E-2</v>
      </c>
      <c r="O24" s="32">
        <f t="shared" si="10"/>
        <v>6.5590526625975989E-2</v>
      </c>
      <c r="P24" s="32">
        <f t="shared" si="10"/>
        <v>5.0278785541078327E-2</v>
      </c>
      <c r="Q24" s="32">
        <f t="shared" si="10"/>
        <v>6.2095407417620097E-2</v>
      </c>
      <c r="R24" s="32">
        <f t="shared" si="10"/>
        <v>4.1817563489541021E-2</v>
      </c>
      <c r="S24" s="32">
        <f t="shared" si="10"/>
        <v>6.5124446477880737E-2</v>
      </c>
      <c r="T24" s="32">
        <f t="shared" si="10"/>
        <v>6.1154476888464579E-2</v>
      </c>
      <c r="U24" s="33">
        <f t="shared" si="10"/>
        <v>6.6973119348421803E-2</v>
      </c>
    </row>
    <row r="25" spans="1:21" x14ac:dyDescent="0.35">
      <c r="A25" s="3" t="s">
        <v>15</v>
      </c>
      <c r="B25" s="6">
        <v>15604.352500000008</v>
      </c>
      <c r="C25" s="7">
        <v>5212.5050000000001</v>
      </c>
      <c r="D25" s="7">
        <v>138.3425</v>
      </c>
      <c r="E25" s="7">
        <v>4914.1475</v>
      </c>
      <c r="F25" s="7">
        <v>17943.287499999999</v>
      </c>
      <c r="G25" s="7">
        <v>12783.542500000005</v>
      </c>
      <c r="H25" s="7">
        <v>5974.8274999999994</v>
      </c>
      <c r="I25" s="7">
        <v>12703.787500000002</v>
      </c>
      <c r="J25" s="7">
        <v>5299.2975000000006</v>
      </c>
      <c r="K25" s="12">
        <v>80574.089999999924</v>
      </c>
      <c r="L25" s="31">
        <f t="shared" si="11"/>
        <v>3.2475355076057401E-2</v>
      </c>
      <c r="M25" s="32">
        <f t="shared" si="10"/>
        <v>1.4378411158403204E-2</v>
      </c>
      <c r="N25" s="32">
        <f t="shared" si="10"/>
        <v>2.8911878462795286E-3</v>
      </c>
      <c r="O25" s="32">
        <f t="shared" si="10"/>
        <v>2.4460932374570549E-2</v>
      </c>
      <c r="P25" s="32">
        <f t="shared" si="10"/>
        <v>1.9637731305878134E-2</v>
      </c>
      <c r="Q25" s="32">
        <f t="shared" si="10"/>
        <v>4.6974492275903015E-2</v>
      </c>
      <c r="R25" s="32">
        <f t="shared" si="10"/>
        <v>1.4854873208504947E-2</v>
      </c>
      <c r="S25" s="32">
        <f t="shared" si="10"/>
        <v>1.5114195237926282E-2</v>
      </c>
      <c r="T25" s="32">
        <f t="shared" si="10"/>
        <v>3.0347447745540719E-2</v>
      </c>
      <c r="U25" s="33">
        <f t="shared" si="10"/>
        <v>2.180639006272107E-2</v>
      </c>
    </row>
    <row r="26" spans="1:21" x14ac:dyDescent="0.35">
      <c r="A26" s="3" t="s">
        <v>16</v>
      </c>
      <c r="B26" s="6">
        <v>54328.914999999877</v>
      </c>
      <c r="C26" s="7">
        <v>14027.105000000001</v>
      </c>
      <c r="D26" s="7">
        <v>2239.6875</v>
      </c>
      <c r="E26" s="7">
        <v>13106.542500000001</v>
      </c>
      <c r="F26" s="7">
        <v>46744.034999999982</v>
      </c>
      <c r="G26" s="7">
        <v>13978.610000000002</v>
      </c>
      <c r="H26" s="7">
        <v>11544.095000000001</v>
      </c>
      <c r="I26" s="7">
        <v>49135.027499999997</v>
      </c>
      <c r="J26" s="7">
        <v>6602.7874999999995</v>
      </c>
      <c r="K26" s="12">
        <v>211706.80500000052</v>
      </c>
      <c r="L26" s="31">
        <f t="shared" si="11"/>
        <v>0.11306786395154406</v>
      </c>
      <c r="M26" s="32">
        <f t="shared" si="10"/>
        <v>3.8693005196559695E-2</v>
      </c>
      <c r="N26" s="32">
        <f t="shared" si="10"/>
        <v>4.6806710009318769E-2</v>
      </c>
      <c r="O26" s="32">
        <f t="shared" si="10"/>
        <v>6.5239850809715186E-2</v>
      </c>
      <c r="P26" s="32">
        <f t="shared" si="10"/>
        <v>5.1158228361584408E-2</v>
      </c>
      <c r="Q26" s="32">
        <f t="shared" si="10"/>
        <v>5.1365895445089696E-2</v>
      </c>
      <c r="R26" s="32">
        <f t="shared" si="10"/>
        <v>2.8701425695040729E-2</v>
      </c>
      <c r="S26" s="32">
        <f t="shared" si="10"/>
        <v>5.8457873185920085E-2</v>
      </c>
      <c r="T26" s="32">
        <f t="shared" si="10"/>
        <v>3.7812134274620247E-2</v>
      </c>
      <c r="U26" s="33">
        <f t="shared" si="10"/>
        <v>5.7295852410650154E-2</v>
      </c>
    </row>
    <row r="27" spans="1:21" x14ac:dyDescent="0.35">
      <c r="A27" s="3" t="s">
        <v>17</v>
      </c>
      <c r="B27" s="6">
        <v>32636.665000000001</v>
      </c>
      <c r="C27" s="7">
        <v>30724.537499999991</v>
      </c>
      <c r="D27" s="7">
        <v>2646.2549999999997</v>
      </c>
      <c r="E27" s="7">
        <v>11213.557499999997</v>
      </c>
      <c r="F27" s="7">
        <v>34126.869999999995</v>
      </c>
      <c r="G27" s="7">
        <v>15037.054999999997</v>
      </c>
      <c r="H27" s="7">
        <v>9797.8050000000003</v>
      </c>
      <c r="I27" s="7">
        <v>29570.077499999999</v>
      </c>
      <c r="J27" s="7">
        <v>5609.4750000000004</v>
      </c>
      <c r="K27" s="12">
        <v>171362.29750000002</v>
      </c>
      <c r="L27" s="31">
        <f t="shared" si="11"/>
        <v>6.7922541763481337E-2</v>
      </c>
      <c r="M27" s="32">
        <f t="shared" si="10"/>
        <v>8.4751963370160319E-2</v>
      </c>
      <c r="N27" s="32">
        <f t="shared" si="10"/>
        <v>5.5303469968783513E-2</v>
      </c>
      <c r="O27" s="32">
        <f t="shared" si="10"/>
        <v>5.5817223981546815E-2</v>
      </c>
      <c r="P27" s="32">
        <f t="shared" si="10"/>
        <v>3.7349582866051348E-2</v>
      </c>
      <c r="Q27" s="32">
        <f t="shared" si="10"/>
        <v>5.5255264645917075E-2</v>
      </c>
      <c r="R27" s="32">
        <f t="shared" si="10"/>
        <v>2.4359724359683328E-2</v>
      </c>
      <c r="S27" s="32">
        <f t="shared" si="10"/>
        <v>3.5180683283281541E-2</v>
      </c>
      <c r="T27" s="32">
        <f t="shared" si="10"/>
        <v>3.2123738937551063E-2</v>
      </c>
      <c r="U27" s="33">
        <f t="shared" si="10"/>
        <v>4.6377105857839107E-2</v>
      </c>
    </row>
    <row r="28" spans="1:21" x14ac:dyDescent="0.35">
      <c r="A28" s="3" t="s">
        <v>18</v>
      </c>
      <c r="B28" s="6">
        <v>13672.142500000002</v>
      </c>
      <c r="C28" s="7">
        <v>144420.45250000004</v>
      </c>
      <c r="D28" s="7">
        <v>16594.422500000001</v>
      </c>
      <c r="E28" s="7">
        <v>63767.87</v>
      </c>
      <c r="F28" s="7">
        <v>417433.51500000025</v>
      </c>
      <c r="G28" s="7">
        <v>78143.477499999994</v>
      </c>
      <c r="H28" s="7">
        <v>223746.85000000003</v>
      </c>
      <c r="I28" s="7">
        <v>344383.97499999998</v>
      </c>
      <c r="J28" s="7">
        <v>82045.212500000009</v>
      </c>
      <c r="K28" s="12">
        <v>1384207.9175</v>
      </c>
      <c r="L28" s="31">
        <f t="shared" si="11"/>
        <v>2.8454092045021091E-2</v>
      </c>
      <c r="M28" s="32">
        <f t="shared" si="10"/>
        <v>0.39837595277657106</v>
      </c>
      <c r="N28" s="32">
        <f t="shared" si="10"/>
        <v>0.34680299002857079</v>
      </c>
      <c r="O28" s="32">
        <f t="shared" si="10"/>
        <v>0.3174144764153714</v>
      </c>
      <c r="P28" s="32">
        <f t="shared" si="10"/>
        <v>0.45685313829131119</v>
      </c>
      <c r="Q28" s="32">
        <f t="shared" si="10"/>
        <v>0.28714655426975344</v>
      </c>
      <c r="R28" s="32">
        <f t="shared" si="10"/>
        <v>0.55628904559209047</v>
      </c>
      <c r="S28" s="32">
        <f t="shared" si="10"/>
        <v>0.40972714908550878</v>
      </c>
      <c r="T28" s="32">
        <f t="shared" si="10"/>
        <v>0.46984771077969001</v>
      </c>
      <c r="U28" s="33">
        <f t="shared" si="10"/>
        <v>0.37461891008526255</v>
      </c>
    </row>
    <row r="29" spans="1:21" x14ac:dyDescent="0.35">
      <c r="A29" s="3" t="s">
        <v>19</v>
      </c>
      <c r="B29" s="6">
        <v>59613.330000000009</v>
      </c>
      <c r="C29" s="7">
        <v>15605.314999999997</v>
      </c>
      <c r="D29" s="7">
        <v>2225.59</v>
      </c>
      <c r="E29" s="7">
        <v>14151.205000000002</v>
      </c>
      <c r="F29" s="7">
        <v>36842.390000000014</v>
      </c>
      <c r="G29" s="7">
        <v>13282.497499999999</v>
      </c>
      <c r="H29" s="7">
        <v>11766.8225</v>
      </c>
      <c r="I29" s="7">
        <v>34369.909999999996</v>
      </c>
      <c r="J29" s="7">
        <v>9351.9375</v>
      </c>
      <c r="K29" s="12">
        <v>197208.99749999968</v>
      </c>
      <c r="L29" s="31">
        <f t="shared" si="11"/>
        <v>0.12406564508307438</v>
      </c>
      <c r="M29" s="32">
        <f t="shared" si="10"/>
        <v>4.3046411528890015E-2</v>
      </c>
      <c r="N29" s="32">
        <f t="shared" si="10"/>
        <v>4.6512089623949662E-2</v>
      </c>
      <c r="O29" s="32">
        <f t="shared" si="10"/>
        <v>7.0439820645124038E-2</v>
      </c>
      <c r="P29" s="32">
        <f t="shared" si="10"/>
        <v>4.0321538373966972E-2</v>
      </c>
      <c r="Q29" s="32">
        <f t="shared" si="10"/>
        <v>4.8807955714814645E-2</v>
      </c>
      <c r="R29" s="32">
        <f t="shared" si="10"/>
        <v>2.9255180388803398E-2</v>
      </c>
      <c r="S29" s="32">
        <f t="shared" si="10"/>
        <v>4.0891232638294271E-2</v>
      </c>
      <c r="T29" s="32">
        <f t="shared" si="10"/>
        <v>5.3555671218838474E-2</v>
      </c>
      <c r="U29" s="33">
        <f t="shared" si="10"/>
        <v>5.3372198474263638E-2</v>
      </c>
    </row>
    <row r="30" spans="1:21" x14ac:dyDescent="0.35">
      <c r="A30" s="3" t="s">
        <v>20</v>
      </c>
      <c r="B30" s="6">
        <v>8195.3350000000028</v>
      </c>
      <c r="C30" s="7">
        <v>5248.3024999999998</v>
      </c>
      <c r="D30" s="7">
        <v>675.3175</v>
      </c>
      <c r="E30" s="7">
        <v>4350.9449999999997</v>
      </c>
      <c r="F30" s="7">
        <v>15609.402499999998</v>
      </c>
      <c r="G30" s="7">
        <v>5484.3325000000004</v>
      </c>
      <c r="H30" s="7">
        <v>6471.9525000000003</v>
      </c>
      <c r="I30" s="7">
        <v>17807.929999999997</v>
      </c>
      <c r="J30" s="7">
        <v>2338.2750000000001</v>
      </c>
      <c r="K30" s="12">
        <v>66181.792499999981</v>
      </c>
      <c r="L30" s="31">
        <f t="shared" si="11"/>
        <v>1.7055908862110163E-2</v>
      </c>
      <c r="M30" s="32">
        <f t="shared" si="10"/>
        <v>1.4477156612545297E-2</v>
      </c>
      <c r="N30" s="32">
        <f t="shared" si="10"/>
        <v>1.411330392597991E-2</v>
      </c>
      <c r="O30" s="32">
        <f t="shared" si="10"/>
        <v>2.1657504462467978E-2</v>
      </c>
      <c r="P30" s="32">
        <f t="shared" si="10"/>
        <v>1.708344984943826E-2</v>
      </c>
      <c r="Q30" s="32">
        <f t="shared" si="10"/>
        <v>2.0152765531129872E-2</v>
      </c>
      <c r="R30" s="32">
        <f t="shared" si="10"/>
        <v>1.6090846773227616E-2</v>
      </c>
      <c r="S30" s="32">
        <f t="shared" si="10"/>
        <v>2.1186794159090309E-2</v>
      </c>
      <c r="T30" s="32">
        <f t="shared" si="10"/>
        <v>1.339058212474469E-2</v>
      </c>
      <c r="U30" s="33">
        <f t="shared" si="10"/>
        <v>1.791129111486172E-2</v>
      </c>
    </row>
    <row r="31" spans="1:21" x14ac:dyDescent="0.35">
      <c r="A31" s="3" t="s">
        <v>21</v>
      </c>
      <c r="B31" s="6">
        <v>11588.922500000001</v>
      </c>
      <c r="C31" s="7">
        <v>7980.9500000000007</v>
      </c>
      <c r="D31" s="7">
        <v>4154.5375000000004</v>
      </c>
      <c r="E31" s="7">
        <v>13371.8475</v>
      </c>
      <c r="F31" s="7">
        <v>31650.327500000003</v>
      </c>
      <c r="G31" s="7">
        <v>22204.539999999997</v>
      </c>
      <c r="H31" s="7">
        <v>11167.0275</v>
      </c>
      <c r="I31" s="7">
        <v>24335.987500000003</v>
      </c>
      <c r="J31" s="7">
        <v>4512.13</v>
      </c>
      <c r="K31" s="12">
        <v>130966.27000000005</v>
      </c>
      <c r="L31" s="31">
        <f t="shared" si="11"/>
        <v>2.4118551098894405E-2</v>
      </c>
      <c r="M31" s="32">
        <f t="shared" si="10"/>
        <v>2.2015015915506662E-2</v>
      </c>
      <c r="N31" s="32">
        <f t="shared" si="10"/>
        <v>8.6824716388040832E-2</v>
      </c>
      <c r="O31" s="32">
        <f t="shared" si="10"/>
        <v>6.6560447650496915E-2</v>
      </c>
      <c r="P31" s="32">
        <f t="shared" si="10"/>
        <v>3.4639172291479239E-2</v>
      </c>
      <c r="Q31" s="32">
        <f t="shared" si="10"/>
        <v>8.1592953809163538E-2</v>
      </c>
      <c r="R31" s="32">
        <f t="shared" si="10"/>
        <v>2.7763944252514067E-2</v>
      </c>
      <c r="S31" s="32">
        <f t="shared" si="10"/>
        <v>2.8953480714529703E-2</v>
      </c>
      <c r="T31" s="32">
        <f t="shared" si="10"/>
        <v>2.5839581453218401E-2</v>
      </c>
      <c r="U31" s="33">
        <f t="shared" si="10"/>
        <v>3.5444416048380417E-2</v>
      </c>
    </row>
    <row r="32" spans="1:21" ht="15" thickBot="1" x14ac:dyDescent="0.4">
      <c r="A32" s="21" t="s">
        <v>22</v>
      </c>
      <c r="B32" s="8">
        <v>48308.599999999991</v>
      </c>
      <c r="C32" s="9">
        <v>14613.805000000002</v>
      </c>
      <c r="D32" s="9">
        <v>1917.3125000000002</v>
      </c>
      <c r="E32" s="9">
        <v>13565.752499999999</v>
      </c>
      <c r="F32" s="9">
        <v>48376.417499999996</v>
      </c>
      <c r="G32" s="9">
        <v>29138.035000000018</v>
      </c>
      <c r="H32" s="9">
        <v>16693.32</v>
      </c>
      <c r="I32" s="9">
        <v>41542.17</v>
      </c>
      <c r="J32" s="9">
        <v>9765.7199999999993</v>
      </c>
      <c r="K32" s="23">
        <v>223921.13249999992</v>
      </c>
      <c r="L32" s="40">
        <f t="shared" si="11"/>
        <v>0.10053854770502176</v>
      </c>
      <c r="M32" s="41">
        <f t="shared" si="10"/>
        <v>4.0311385193631193E-2</v>
      </c>
      <c r="N32" s="41">
        <f t="shared" si="10"/>
        <v>4.0069469595531523E-2</v>
      </c>
      <c r="O32" s="41">
        <f t="shared" si="10"/>
        <v>6.7525639902477771E-2</v>
      </c>
      <c r="P32" s="41">
        <f t="shared" si="10"/>
        <v>5.294476212377363E-2</v>
      </c>
      <c r="Q32" s="41">
        <f t="shared" si="10"/>
        <v>0.10707082172586292</v>
      </c>
      <c r="R32" s="41">
        <f t="shared" si="10"/>
        <v>4.150365044497098E-2</v>
      </c>
      <c r="S32" s="41">
        <f t="shared" si="10"/>
        <v>4.942435222465142E-2</v>
      </c>
      <c r="T32" s="41">
        <f t="shared" si="10"/>
        <v>5.5925276397028448E-2</v>
      </c>
      <c r="U32" s="42">
        <f t="shared" si="10"/>
        <v>6.0601510467958752E-2</v>
      </c>
    </row>
    <row r="33" spans="1:11" ht="16" thickBot="1" x14ac:dyDescent="0.4">
      <c r="A33" s="24" t="s">
        <v>25</v>
      </c>
      <c r="B33" s="10">
        <v>480498.2874999998</v>
      </c>
      <c r="C33" s="11">
        <v>362523.01750000002</v>
      </c>
      <c r="D33" s="11">
        <v>47849.709999999992</v>
      </c>
      <c r="E33" s="11">
        <v>200897.80000000002</v>
      </c>
      <c r="F33" s="11">
        <v>913714.89000000013</v>
      </c>
      <c r="G33" s="11">
        <v>272137.96000000002</v>
      </c>
      <c r="H33" s="11">
        <v>402213.29500000016</v>
      </c>
      <c r="I33" s="11">
        <v>840520.27250000008</v>
      </c>
      <c r="J33" s="11">
        <v>174620.86249999999</v>
      </c>
      <c r="K33" s="26">
        <v>3694976.0950000011</v>
      </c>
    </row>
  </sheetData>
  <mergeCells count="4">
    <mergeCell ref="A18:K18"/>
    <mergeCell ref="L18:U18"/>
    <mergeCell ref="A1:K1"/>
    <mergeCell ref="L1:T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BD37-2462-4668-B452-CF0F840E6685}">
  <dimension ref="A1:C15"/>
  <sheetViews>
    <sheetView tabSelected="1" workbookViewId="0">
      <selection activeCell="F14" sqref="F14"/>
    </sheetView>
  </sheetViews>
  <sheetFormatPr defaultRowHeight="14.5" x14ac:dyDescent="0.35"/>
  <cols>
    <col min="1" max="1" width="25.1796875" customWidth="1"/>
    <col min="2" max="3" width="25.81640625" customWidth="1"/>
  </cols>
  <sheetData>
    <row r="1" spans="1:3" ht="39.5" thickBot="1" x14ac:dyDescent="0.4">
      <c r="A1" s="108" t="s">
        <v>35</v>
      </c>
      <c r="B1" s="103" t="s">
        <v>50</v>
      </c>
      <c r="C1" s="100" t="s">
        <v>51</v>
      </c>
    </row>
    <row r="2" spans="1:3" x14ac:dyDescent="0.35">
      <c r="A2" s="109" t="s">
        <v>36</v>
      </c>
      <c r="B2" s="104">
        <v>57377.74999999992</v>
      </c>
      <c r="C2" s="99">
        <v>0.28968312028318788</v>
      </c>
    </row>
    <row r="3" spans="1:3" x14ac:dyDescent="0.35">
      <c r="A3" s="110" t="s">
        <v>37</v>
      </c>
      <c r="B3" s="105">
        <v>80118.967499999999</v>
      </c>
      <c r="C3" s="98">
        <v>0.13570392301562198</v>
      </c>
    </row>
    <row r="4" spans="1:3" x14ac:dyDescent="0.35">
      <c r="A4" s="110" t="s">
        <v>38</v>
      </c>
      <c r="B4" s="105">
        <v>14028.347500000003</v>
      </c>
      <c r="C4" s="98">
        <v>0.17449211278618129</v>
      </c>
    </row>
    <row r="5" spans="1:3" x14ac:dyDescent="0.35">
      <c r="A5" s="110" t="s">
        <v>39</v>
      </c>
      <c r="B5" s="105">
        <v>22521.480000000018</v>
      </c>
      <c r="C5" s="98">
        <v>0.20015303769153045</v>
      </c>
    </row>
    <row r="6" spans="1:3" x14ac:dyDescent="0.35">
      <c r="A6" s="110" t="s">
        <v>40</v>
      </c>
      <c r="B6" s="105">
        <v>62503.48000000001</v>
      </c>
      <c r="C6" s="98">
        <v>0.25257597491676259</v>
      </c>
    </row>
    <row r="7" spans="1:3" x14ac:dyDescent="0.35">
      <c r="A7" s="110" t="s">
        <v>41</v>
      </c>
      <c r="B7" s="105">
        <v>15604.352500000008</v>
      </c>
      <c r="C7" s="98">
        <v>0.19366464455261018</v>
      </c>
    </row>
    <row r="8" spans="1:3" x14ac:dyDescent="0.35">
      <c r="A8" s="110" t="s">
        <v>42</v>
      </c>
      <c r="B8" s="105">
        <v>54328.914999999877</v>
      </c>
      <c r="C8" s="98">
        <v>0.25662337589951228</v>
      </c>
    </row>
    <row r="9" spans="1:3" x14ac:dyDescent="0.35">
      <c r="A9" s="110" t="s">
        <v>43</v>
      </c>
      <c r="B9" s="105">
        <v>32636.665000000001</v>
      </c>
      <c r="C9" s="98">
        <v>0.19045417502061676</v>
      </c>
    </row>
    <row r="10" spans="1:3" x14ac:dyDescent="0.35">
      <c r="A10" s="110" t="s">
        <v>44</v>
      </c>
      <c r="B10" s="105">
        <v>13672.142500000002</v>
      </c>
      <c r="C10" s="98">
        <v>9.8772318285052733E-3</v>
      </c>
    </row>
    <row r="11" spans="1:3" x14ac:dyDescent="0.35">
      <c r="A11" s="110" t="s">
        <v>45</v>
      </c>
      <c r="B11" s="105">
        <v>59613.330000000009</v>
      </c>
      <c r="C11" s="98">
        <v>0.30228504153315877</v>
      </c>
    </row>
    <row r="12" spans="1:3" x14ac:dyDescent="0.35">
      <c r="A12" s="110" t="s">
        <v>46</v>
      </c>
      <c r="B12" s="105">
        <v>8195.3350000000028</v>
      </c>
      <c r="C12" s="98">
        <v>0.12383065931615565</v>
      </c>
    </row>
    <row r="13" spans="1:3" x14ac:dyDescent="0.35">
      <c r="A13" s="110" t="s">
        <v>47</v>
      </c>
      <c r="B13" s="105">
        <v>11588.922500000001</v>
      </c>
      <c r="C13" s="98">
        <v>8.8487841182313551E-2</v>
      </c>
    </row>
    <row r="14" spans="1:3" ht="15" thickBot="1" x14ac:dyDescent="0.4">
      <c r="A14" s="111" t="s">
        <v>48</v>
      </c>
      <c r="B14" s="106">
        <v>48308.599999999991</v>
      </c>
      <c r="C14" s="101">
        <v>0.21573935188988921</v>
      </c>
    </row>
    <row r="15" spans="1:3" ht="15" thickBot="1" x14ac:dyDescent="0.4">
      <c r="A15" s="112" t="s">
        <v>49</v>
      </c>
      <c r="B15" s="107">
        <v>480498.2874999998</v>
      </c>
      <c r="C15" s="102">
        <v>0.13004097324207442</v>
      </c>
    </row>
  </sheetData>
  <conditionalFormatting sqref="B2:B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{20AFF385-D64C-4CE5-8526-19A6C4A9A407}</x14:id>
        </ext>
      </extLst>
    </cfRule>
  </conditionalFormatting>
  <conditionalFormatting sqref="C2:C14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AFF385-D64C-4CE5-8526-19A6C4A9A4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B2:B14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υπολογισμός μεταβολών</vt:lpstr>
      <vt:lpstr>υπολογισμός μεριδίων</vt:lpstr>
      <vt:lpstr>οπτικοποίηση πινάκων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Gourzis Konstantinos</dc:creator>
  <cp:lastModifiedBy>Gourzis Konstantinos</cp:lastModifiedBy>
  <dcterms:created xsi:type="dcterms:W3CDTF">2022-03-16T12:27:53Z</dcterms:created>
  <dcterms:modified xsi:type="dcterms:W3CDTF">2022-03-21T14:57:21Z</dcterms:modified>
</cp:coreProperties>
</file>