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475" windowHeight="4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<sst xmlns="http://schemas.openxmlformats.org/spreadsheetml/2006/main" count="95" uniqueCount="65">
  <si>
    <t>d</t>
  </si>
  <si>
    <t>R</t>
  </si>
  <si>
    <t>Φ</t>
  </si>
  <si>
    <t>Ω</t>
  </si>
  <si>
    <t>I</t>
  </si>
  <si>
    <t>Φολ</t>
  </si>
  <si>
    <t>W</t>
  </si>
  <si>
    <t>W/Sr</t>
  </si>
  <si>
    <t>Sr</t>
  </si>
  <si>
    <t>cm</t>
  </si>
  <si>
    <t>m</t>
  </si>
  <si>
    <t>D</t>
  </si>
  <si>
    <t>T</t>
  </si>
  <si>
    <t>oC</t>
  </si>
  <si>
    <t>σ</t>
  </si>
  <si>
    <t>wm-2K-4</t>
  </si>
  <si>
    <t>M</t>
  </si>
  <si>
    <t>erg</t>
  </si>
  <si>
    <t>Perimetros</t>
  </si>
  <si>
    <t>days</t>
  </si>
  <si>
    <t>Days</t>
  </si>
  <si>
    <t>Orbits</t>
  </si>
  <si>
    <t>day/orbit</t>
  </si>
  <si>
    <t>Dist</t>
  </si>
  <si>
    <t>Km</t>
  </si>
  <si>
    <t>IFOV</t>
  </si>
  <si>
    <t>mrad</t>
  </si>
  <si>
    <t>β</t>
  </si>
  <si>
    <t>deg</t>
  </si>
  <si>
    <t>v</t>
  </si>
  <si>
    <t>rpm</t>
  </si>
  <si>
    <t>H</t>
  </si>
  <si>
    <t>a</t>
  </si>
  <si>
    <t>t</t>
  </si>
  <si>
    <t>a2</t>
  </si>
  <si>
    <t>No of Pixels</t>
  </si>
  <si>
    <t>μs</t>
  </si>
  <si>
    <t>scan/sec</t>
  </si>
  <si>
    <t>Pixel</t>
  </si>
  <si>
    <t>Swath</t>
  </si>
  <si>
    <t>No of Pix</t>
  </si>
  <si>
    <t>Ασκ. 1</t>
  </si>
  <si>
    <t>Ασκ. 3</t>
  </si>
  <si>
    <t>Ασκ. 4</t>
  </si>
  <si>
    <t>Ασκ. 6</t>
  </si>
  <si>
    <t>Ασκ. 7</t>
  </si>
  <si>
    <t>Ασκ. 8</t>
  </si>
  <si>
    <t>Ασκ. 9</t>
  </si>
  <si>
    <t>Ασκ. 10</t>
  </si>
  <si>
    <t>rad</t>
  </si>
  <si>
    <t>sec</t>
  </si>
  <si>
    <t>pixels</t>
  </si>
  <si>
    <t>Resolution</t>
  </si>
  <si>
    <t>1,2,3,4,5,7</t>
  </si>
  <si>
    <t>6066x5666</t>
  </si>
  <si>
    <t>Kanal 6</t>
  </si>
  <si>
    <t>3033x2833</t>
  </si>
  <si>
    <t>ETM</t>
  </si>
  <si>
    <t>12132x11332</t>
  </si>
  <si>
    <t>RAM</t>
  </si>
  <si>
    <t>Mb</t>
  </si>
  <si>
    <t>Ασκ. 11</t>
  </si>
  <si>
    <t>High</t>
  </si>
  <si>
    <t>IFOV – TM</t>
  </si>
  <si>
    <t>IFOV – MSS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</si>
</sst>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11" fontId="41" fillId="0" borderId="0" xfId="0" applyNumberFormat="1" applyFont="1" applyAlignment="1">
      <alignment/>
    </xf>
    <xf numFmtId="11" fontId="40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11" fontId="42" fillId="0" borderId="0" xfId="0" applyNumberFormat="1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2" max="8" width="12.57421875" style="1" customWidth="1"/>
    <col min="9" max="9" width="16.8515625" style="1" bestFit="1" customWidth="1"/>
  </cols>
  <sheetData>
    <row r="1" spans="1:7" ht="18.75">
      <c r="A1" t="s">
        <v>41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2:7" ht="18.75">
      <c r="B2" s="1">
        <v>10</v>
      </c>
      <c r="C2" s="1">
        <v>2</v>
      </c>
      <c r="D2" s="1">
        <v>0.05</v>
      </c>
      <c r="E2" s="1">
        <f>PI()*(B2/2)^2/(C2*100)^2</f>
        <v>0.001963495408493621</v>
      </c>
      <c r="F2" s="1">
        <f>D2/E2</f>
        <v>25.464790894703253</v>
      </c>
      <c r="G2" s="1">
        <f>4*PI()*D2/E2</f>
        <v>320</v>
      </c>
    </row>
    <row r="3" spans="2:7" ht="18.75">
      <c r="B3" s="1" t="s">
        <v>9</v>
      </c>
      <c r="C3" s="1" t="s">
        <v>10</v>
      </c>
      <c r="D3" s="1" t="s">
        <v>6</v>
      </c>
      <c r="E3" s="1" t="s">
        <v>8</v>
      </c>
      <c r="F3" s="1" t="s">
        <v>7</v>
      </c>
      <c r="G3" s="1" t="s">
        <v>6</v>
      </c>
    </row>
    <row r="5" spans="1:5" ht="18.75">
      <c r="A5" t="s">
        <v>42</v>
      </c>
      <c r="B5" s="1" t="s">
        <v>11</v>
      </c>
      <c r="C5" s="1" t="s">
        <v>12</v>
      </c>
      <c r="D5" s="1" t="s">
        <v>14</v>
      </c>
      <c r="E5" s="1" t="s">
        <v>16</v>
      </c>
    </row>
    <row r="6" spans="2:5" ht="18.75">
      <c r="B6" s="1">
        <v>20</v>
      </c>
      <c r="C6" s="1">
        <v>600</v>
      </c>
      <c r="D6" s="2">
        <v>5.671E-08</v>
      </c>
      <c r="E6" s="1">
        <f>D6*(C6+273)^4*PI()*(B6/100)^2</f>
        <v>4139.296022223076</v>
      </c>
    </row>
    <row r="7" spans="2:5" ht="18.75">
      <c r="B7" s="1" t="s">
        <v>9</v>
      </c>
      <c r="C7" s="1" t="s">
        <v>13</v>
      </c>
      <c r="D7" s="1" t="s">
        <v>15</v>
      </c>
      <c r="E7" s="1" t="s">
        <v>6</v>
      </c>
    </row>
    <row r="9" spans="1:7" ht="18.75">
      <c r="A9" t="s">
        <v>43</v>
      </c>
      <c r="B9" s="1">
        <v>0.8</v>
      </c>
      <c r="C9" s="1">
        <v>0.4</v>
      </c>
      <c r="D9" s="2">
        <v>6.6256E-27</v>
      </c>
      <c r="E9" s="3">
        <v>300000000000000</v>
      </c>
      <c r="F9" s="3">
        <f>D9*E9/B9</f>
        <v>2.4846E-12</v>
      </c>
      <c r="G9" s="3">
        <f>F9*2</f>
        <v>4.9692E-12</v>
      </c>
    </row>
    <row r="10" spans="6:7" ht="18.75">
      <c r="F10" s="1" t="s">
        <v>17</v>
      </c>
      <c r="G10" s="1" t="s">
        <v>17</v>
      </c>
    </row>
    <row r="11" spans="1:6" ht="18.75">
      <c r="A11" t="s">
        <v>44</v>
      </c>
      <c r="B11" s="1" t="s">
        <v>18</v>
      </c>
      <c r="C11" s="1" t="s">
        <v>20</v>
      </c>
      <c r="D11" s="1" t="s">
        <v>21</v>
      </c>
      <c r="E11" s="1" t="s">
        <v>22</v>
      </c>
      <c r="F11" s="1" t="s">
        <v>23</v>
      </c>
    </row>
    <row r="12" spans="2:6" ht="18.75">
      <c r="B12" s="1">
        <v>40007834</v>
      </c>
      <c r="C12" s="1">
        <v>16</v>
      </c>
      <c r="D12" s="1">
        <v>233</v>
      </c>
      <c r="E12" s="1">
        <f>C12/D12</f>
        <v>0.06866952789699571</v>
      </c>
      <c r="F12" s="1">
        <f>E12*B12/1000</f>
        <v>2747.3190729613734</v>
      </c>
    </row>
    <row r="13" spans="2:6" ht="18.75">
      <c r="B13" s="1" t="s">
        <v>10</v>
      </c>
      <c r="C13" s="1" t="s">
        <v>19</v>
      </c>
      <c r="F13" s="1" t="s">
        <v>24</v>
      </c>
    </row>
    <row r="15" spans="1:8" ht="18.75">
      <c r="A15" t="s">
        <v>45</v>
      </c>
      <c r="B15" s="1" t="s">
        <v>25</v>
      </c>
      <c r="C15" s="1" t="s">
        <v>27</v>
      </c>
      <c r="D15" s="1" t="s">
        <v>29</v>
      </c>
      <c r="E15" s="1" t="s">
        <v>31</v>
      </c>
      <c r="F15" s="1" t="s">
        <v>34</v>
      </c>
      <c r="G15" s="1" t="s">
        <v>35</v>
      </c>
      <c r="H15" s="1" t="s">
        <v>33</v>
      </c>
    </row>
    <row r="16" spans="2:8" ht="18.75">
      <c r="B16" s="1">
        <v>2</v>
      </c>
      <c r="C16" s="1">
        <v>60</v>
      </c>
      <c r="D16" s="1">
        <v>4000</v>
      </c>
      <c r="E16" s="1">
        <v>10</v>
      </c>
      <c r="F16" s="1">
        <f>E16*B16/COS(30*PI()/180)</f>
        <v>23.09401076758503</v>
      </c>
      <c r="G16" s="1">
        <f>60*PI()/180/0.002</f>
        <v>523.5987755982989</v>
      </c>
      <c r="H16" s="1">
        <f>2.5/G16*1000</f>
        <v>4.77464829275686</v>
      </c>
    </row>
    <row r="17" spans="2:8" ht="18.75">
      <c r="B17" s="1" t="s">
        <v>26</v>
      </c>
      <c r="C17" s="1" t="s">
        <v>28</v>
      </c>
      <c r="D17" s="1" t="s">
        <v>30</v>
      </c>
      <c r="E17" s="1" t="s">
        <v>24</v>
      </c>
      <c r="H17" s="1" t="s">
        <v>36</v>
      </c>
    </row>
    <row r="18" spans="1:7" ht="18.75">
      <c r="A18" t="s">
        <v>46</v>
      </c>
      <c r="D18" s="1" t="s">
        <v>32</v>
      </c>
      <c r="F18" s="1" t="s">
        <v>25</v>
      </c>
      <c r="G18" s="1" t="s">
        <v>34</v>
      </c>
    </row>
    <row r="19" spans="3:7" ht="18.75">
      <c r="C19" s="1">
        <v>60</v>
      </c>
      <c r="D19" s="1">
        <v>10</v>
      </c>
      <c r="E19" s="1">
        <v>700</v>
      </c>
      <c r="F19" s="1">
        <f>10/(E19*1000)</f>
        <v>1.4285714285714285E-05</v>
      </c>
      <c r="G19" s="1">
        <f>E19*1000*F19/COS(60*PI()/180)^2</f>
        <v>39.999999999999986</v>
      </c>
    </row>
    <row r="20" spans="3:7" ht="18.75">
      <c r="C20" s="1" t="s">
        <v>28</v>
      </c>
      <c r="D20" s="1" t="s">
        <v>10</v>
      </c>
      <c r="E20" s="1" t="s">
        <v>24</v>
      </c>
      <c r="F20" s="1" t="s">
        <v>49</v>
      </c>
      <c r="G20" s="1" t="s">
        <v>10</v>
      </c>
    </row>
    <row r="21" spans="1:9" ht="18.75">
      <c r="A21" t="s">
        <v>47</v>
      </c>
      <c r="B21" s="1" t="s">
        <v>37</v>
      </c>
      <c r="C21" s="1" t="s">
        <v>31</v>
      </c>
      <c r="D21" s="1" t="s">
        <v>38</v>
      </c>
      <c r="E21" s="1" t="s">
        <v>39</v>
      </c>
      <c r="F21" s="1" t="s">
        <v>25</v>
      </c>
      <c r="G21" s="1" t="s">
        <v>27</v>
      </c>
      <c r="H21" s="1" t="s">
        <v>40</v>
      </c>
      <c r="I21" s="1" t="s">
        <v>33</v>
      </c>
    </row>
    <row r="22" spans="2:9" ht="18.75">
      <c r="B22" s="1">
        <v>14</v>
      </c>
      <c r="C22" s="1">
        <v>705</v>
      </c>
      <c r="D22" s="1">
        <v>30</v>
      </c>
      <c r="E22" s="1">
        <v>185</v>
      </c>
      <c r="F22" s="1">
        <f>D22/C22/1000</f>
        <v>4.2553191489361704E-05</v>
      </c>
      <c r="G22" s="1">
        <f>2*ATAN(E22/2/C22)</f>
        <v>0.26092091455514543</v>
      </c>
      <c r="H22" s="1">
        <f>G22/F22</f>
        <v>6131.641492045917</v>
      </c>
      <c r="I22" s="1">
        <f>1/B22*G22/(2*PI())/H22</f>
        <v>4.837536264191348E-07</v>
      </c>
    </row>
    <row r="23" spans="3:9" ht="18.75">
      <c r="C23" s="1" t="s">
        <v>24</v>
      </c>
      <c r="D23" s="1" t="s">
        <v>10</v>
      </c>
      <c r="E23" s="1" t="s">
        <v>24</v>
      </c>
      <c r="F23" s="1" t="s">
        <v>49</v>
      </c>
      <c r="H23" s="1" t="s">
        <v>51</v>
      </c>
      <c r="I23" s="1" t="s">
        <v>50</v>
      </c>
    </row>
    <row r="24" spans="1:8" ht="18.75">
      <c r="A24" t="s">
        <v>48</v>
      </c>
      <c r="B24" s="1" t="s">
        <v>39</v>
      </c>
      <c r="C24" s="1" t="s">
        <v>52</v>
      </c>
      <c r="D24" s="1" t="s">
        <v>40</v>
      </c>
      <c r="E24" s="1" t="s">
        <v>53</v>
      </c>
      <c r="F24" s="1" t="s">
        <v>55</v>
      </c>
      <c r="G24" s="1" t="s">
        <v>57</v>
      </c>
      <c r="H24" s="1" t="s">
        <v>59</v>
      </c>
    </row>
    <row r="25" spans="2:8" ht="18.75">
      <c r="B25" s="1">
        <v>170</v>
      </c>
      <c r="C25" s="1">
        <v>30</v>
      </c>
      <c r="D25" s="1">
        <f>B25*1000/C25</f>
        <v>5666.666666666667</v>
      </c>
      <c r="E25" s="1" t="s">
        <v>54</v>
      </c>
      <c r="F25" s="1" t="s">
        <v>56</v>
      </c>
      <c r="G25" s="1" t="s">
        <v>58</v>
      </c>
      <c r="H25" s="1">
        <f>6*6.066*5.666+3.033*2.833+12.132*11.332</f>
        <v>352.292049</v>
      </c>
    </row>
    <row r="26" spans="2:8" ht="18.75">
      <c r="B26" s="1" t="s">
        <v>24</v>
      </c>
      <c r="C26" s="1" t="s">
        <v>10</v>
      </c>
      <c r="D26" s="1" t="s">
        <v>51</v>
      </c>
      <c r="H26" s="1" t="s">
        <v>60</v>
      </c>
    </row>
    <row r="27" spans="1:5" ht="18.75">
      <c r="A27" t="s">
        <v>61</v>
      </c>
      <c r="B27" s="1" t="s">
        <v>39</v>
      </c>
      <c r="C27" s="1" t="s">
        <v>62</v>
      </c>
      <c r="D27" s="4" t="s">
        <v>63</v>
      </c>
      <c r="E27" s="4" t="s">
        <v>64</v>
      </c>
    </row>
    <row r="28" spans="2:5" ht="18.75">
      <c r="B28" s="1">
        <v>185</v>
      </c>
      <c r="C28" s="1">
        <v>185</v>
      </c>
      <c r="D28" s="5">
        <v>4.25532E-05</v>
      </c>
      <c r="E28" s="1">
        <f>80/700000</f>
        <v>0.00011428571428571428</v>
      </c>
    </row>
    <row r="29" spans="2:5" ht="18.75">
      <c r="B29" s="1" t="s">
        <v>24</v>
      </c>
      <c r="C29" s="1" t="s">
        <v>24</v>
      </c>
      <c r="D29" s="4" t="s">
        <v>49</v>
      </c>
      <c r="E29" s="1" t="s">
        <v>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ihatz</dc:creator>
  <cp:keywords/>
  <dc:description/>
  <cp:lastModifiedBy>John N. Hatzopoulos</cp:lastModifiedBy>
  <dcterms:created xsi:type="dcterms:W3CDTF">2014-11-05T16:21:56Z</dcterms:created>
  <dcterms:modified xsi:type="dcterms:W3CDTF">2015-02-06T19:03:50Z</dcterms:modified>
  <cp:category/>
  <cp:version/>
  <cp:contentType/>
  <cp:contentStatus/>
</cp:coreProperties>
</file>