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-Open-Courses\Open-Courses-Jnh\RS-Intro\RS-DVD\Enotita-03-Interaction with matter\Lab-03\"/>
    </mc:Choice>
  </mc:AlternateContent>
  <bookViews>
    <workbookView xWindow="480" yWindow="30" windowWidth="18195" windowHeight="12075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N8" i="1"/>
  <c r="N7" i="1"/>
  <c r="N6" i="1"/>
  <c r="N5" i="1"/>
  <c r="N4" i="1"/>
  <c r="G4" i="1"/>
  <c r="L4" i="1" s="1"/>
  <c r="G5" i="1"/>
  <c r="G6" i="1"/>
  <c r="G7" i="1"/>
  <c r="G8" i="1"/>
  <c r="G9" i="1"/>
  <c r="G10" i="1"/>
  <c r="G11" i="1"/>
  <c r="G12" i="1"/>
  <c r="G13" i="1"/>
  <c r="L9" i="1"/>
  <c r="L6" i="1"/>
  <c r="F18" i="1"/>
  <c r="F17" i="1"/>
  <c r="F16" i="1"/>
  <c r="K16" i="1" s="1"/>
  <c r="F15" i="1"/>
  <c r="K15" i="1" s="1"/>
  <c r="F14" i="1"/>
  <c r="F13" i="1"/>
  <c r="F12" i="1"/>
  <c r="F11" i="1"/>
  <c r="F10" i="1"/>
  <c r="F9" i="1"/>
  <c r="F8" i="1"/>
  <c r="K8" i="1" s="1"/>
  <c r="F7" i="1"/>
  <c r="K7" i="1" s="1"/>
  <c r="F6" i="1"/>
  <c r="F5" i="1"/>
  <c r="F4" i="1"/>
  <c r="K4" i="1" s="1"/>
  <c r="I14" i="1"/>
  <c r="H14" i="1"/>
  <c r="G14" i="1"/>
  <c r="L15" i="1"/>
  <c r="L13" i="1"/>
  <c r="L12" i="1"/>
  <c r="L5" i="1"/>
  <c r="K12" i="1"/>
  <c r="K6" i="1"/>
  <c r="K5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" i="1"/>
  <c r="H18" i="1"/>
  <c r="H17" i="1"/>
  <c r="H16" i="1"/>
  <c r="H15" i="1"/>
  <c r="H13" i="1"/>
  <c r="K13" i="1" s="1"/>
  <c r="H12" i="1"/>
  <c r="H11" i="1"/>
  <c r="K11" i="1" s="1"/>
  <c r="H10" i="1"/>
  <c r="H9" i="1"/>
  <c r="H8" i="1"/>
  <c r="H7" i="1"/>
  <c r="H6" i="1"/>
  <c r="H5" i="1"/>
  <c r="H4" i="1"/>
  <c r="G18" i="1"/>
  <c r="L18" i="1" s="1"/>
  <c r="G17" i="1"/>
  <c r="L17" i="1" s="1"/>
  <c r="G16" i="1"/>
  <c r="L16" i="1" s="1"/>
  <c r="G15" i="1"/>
  <c r="L10" i="1"/>
  <c r="L8" i="1"/>
  <c r="L7" i="1"/>
  <c r="E19" i="1"/>
  <c r="I19" i="1" s="1"/>
  <c r="D19" i="1"/>
  <c r="D20" i="1" s="1"/>
  <c r="C19" i="1"/>
  <c r="G19" i="1" s="1"/>
  <c r="B19" i="1"/>
  <c r="F19" i="1" s="1"/>
  <c r="L14" i="1" l="1"/>
  <c r="L11" i="1"/>
  <c r="H19" i="1"/>
  <c r="K9" i="1"/>
  <c r="K10" i="1"/>
  <c r="K18" i="1"/>
  <c r="B20" i="1"/>
  <c r="K20" i="1" s="1"/>
  <c r="K17" i="1"/>
  <c r="K14" i="1"/>
  <c r="F20" i="1" l="1"/>
</calcChain>
</file>

<file path=xl/sharedStrings.xml><?xml version="1.0" encoding="utf-8"?>
<sst xmlns="http://schemas.openxmlformats.org/spreadsheetml/2006/main" count="28" uniqueCount="16">
  <si>
    <t>L</t>
  </si>
  <si>
    <t>X</t>
  </si>
  <si>
    <t>Y</t>
  </si>
  <si>
    <t>R</t>
  </si>
  <si>
    <t>F1</t>
  </si>
  <si>
    <t>F2</t>
  </si>
  <si>
    <t>F3</t>
  </si>
  <si>
    <t>F4</t>
  </si>
  <si>
    <t>Paralax</t>
  </si>
  <si>
    <t>DY</t>
  </si>
  <si>
    <t>f = 88.76 mm  --&gt; H =  3500 m --&gt; S = 1: 40000</t>
  </si>
  <si>
    <t>CPP</t>
  </si>
  <si>
    <t>B</t>
  </si>
  <si>
    <t>mean-B</t>
  </si>
  <si>
    <t>h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</si>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</sst>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selection activeCell="N11" sqref="N11"/>
    </sheetView>
  </sheetViews>
  <sheetFormatPr defaultRowHeight="15" x14ac:dyDescent="0.25"/>
  <sheetData>
    <row r="2" spans="1:14" x14ac:dyDescent="0.25">
      <c r="A2" s="1"/>
      <c r="B2" s="1" t="s">
        <v>0</v>
      </c>
      <c r="C2" s="1" t="s">
        <v>0</v>
      </c>
      <c r="D2" s="1" t="s">
        <v>3</v>
      </c>
      <c r="E2" s="1" t="s">
        <v>3</v>
      </c>
      <c r="F2" s="1" t="s">
        <v>0</v>
      </c>
      <c r="G2" s="1" t="s">
        <v>0</v>
      </c>
      <c r="H2" s="1" t="s">
        <v>3</v>
      </c>
      <c r="I2" s="1" t="s">
        <v>3</v>
      </c>
    </row>
    <row r="3" spans="1:14" x14ac:dyDescent="0.25">
      <c r="A3" s="1"/>
      <c r="B3" s="1" t="s">
        <v>1</v>
      </c>
      <c r="C3" s="1" t="s">
        <v>2</v>
      </c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K3" s="1" t="s">
        <v>8</v>
      </c>
      <c r="L3" s="1" t="s">
        <v>9</v>
      </c>
      <c r="N3" s="1" t="s">
        <v>14</v>
      </c>
    </row>
    <row r="4" spans="1:14" x14ac:dyDescent="0.25">
      <c r="A4">
        <v>1</v>
      </c>
      <c r="B4">
        <v>3177</v>
      </c>
      <c r="C4">
        <v>855</v>
      </c>
      <c r="D4">
        <v>1654</v>
      </c>
      <c r="E4">
        <v>639</v>
      </c>
      <c r="F4">
        <f>(B4-2987.25)*1.073354</f>
        <v>203.66892149999998</v>
      </c>
      <c r="G4">
        <f>2997.25-C4</f>
        <v>2142.25</v>
      </c>
      <c r="H4">
        <f>D4-2980.75</f>
        <v>-1326.75</v>
      </c>
      <c r="I4">
        <f>2960.25-E4</f>
        <v>2321.25</v>
      </c>
      <c r="K4">
        <f>F4-H4</f>
        <v>1530.4189214999999</v>
      </c>
      <c r="L4">
        <f>G4-I4</f>
        <v>-179</v>
      </c>
      <c r="N4">
        <f>3600-1470*0.08876*40000/K4</f>
        <v>189.76511157830691</v>
      </c>
    </row>
    <row r="5" spans="1:14" x14ac:dyDescent="0.25">
      <c r="A5">
        <v>2</v>
      </c>
      <c r="B5">
        <v>4886</v>
      </c>
      <c r="C5">
        <v>812</v>
      </c>
      <c r="D5">
        <v>3565</v>
      </c>
      <c r="E5">
        <v>606</v>
      </c>
      <c r="F5">
        <f t="shared" ref="F5:F18" si="0">(B5-2987.25)*1.073354</f>
        <v>2038.0309074999998</v>
      </c>
      <c r="G5">
        <f t="shared" ref="G5:G19" si="1">2997.25-C5</f>
        <v>2185.25</v>
      </c>
      <c r="H5">
        <f t="shared" ref="H5:H19" si="2">D5-2980.75</f>
        <v>584.25</v>
      </c>
      <c r="I5">
        <f t="shared" ref="I5:I19" si="3">2960.25-E5</f>
        <v>2354.25</v>
      </c>
      <c r="K5">
        <f t="shared" ref="K5:K18" si="4">F5-H5</f>
        <v>1453.7809074999998</v>
      </c>
      <c r="L5">
        <f t="shared" ref="L5:L18" si="5">G5-I5</f>
        <v>-169</v>
      </c>
      <c r="N5">
        <f t="shared" ref="N5:N13" si="6">3600-1470*0.08876*40000/K5</f>
        <v>9.9899970656338155</v>
      </c>
    </row>
    <row r="6" spans="1:14" x14ac:dyDescent="0.25">
      <c r="A6">
        <v>3</v>
      </c>
      <c r="B6">
        <v>5357</v>
      </c>
      <c r="C6">
        <v>1827</v>
      </c>
      <c r="D6">
        <v>4048</v>
      </c>
      <c r="E6">
        <v>1688</v>
      </c>
      <c r="F6">
        <f t="shared" si="0"/>
        <v>2543.5806414999997</v>
      </c>
      <c r="G6">
        <f t="shared" si="1"/>
        <v>1170.25</v>
      </c>
      <c r="H6">
        <f t="shared" si="2"/>
        <v>1067.25</v>
      </c>
      <c r="I6">
        <f t="shared" si="3"/>
        <v>1272.25</v>
      </c>
      <c r="K6">
        <f t="shared" si="4"/>
        <v>1476.3306414999997</v>
      </c>
      <c r="L6">
        <f t="shared" si="5"/>
        <v>-102</v>
      </c>
      <c r="N6">
        <f t="shared" si="6"/>
        <v>64.824441564636345</v>
      </c>
    </row>
    <row r="7" spans="1:14" x14ac:dyDescent="0.25">
      <c r="A7">
        <v>4</v>
      </c>
      <c r="B7">
        <v>2787</v>
      </c>
      <c r="C7">
        <v>1652</v>
      </c>
      <c r="D7">
        <v>1229</v>
      </c>
      <c r="E7">
        <v>1474</v>
      </c>
      <c r="F7">
        <f t="shared" si="0"/>
        <v>-214.93913849999998</v>
      </c>
      <c r="G7">
        <f t="shared" si="1"/>
        <v>1345.25</v>
      </c>
      <c r="H7">
        <f t="shared" si="2"/>
        <v>-1751.75</v>
      </c>
      <c r="I7">
        <f t="shared" si="3"/>
        <v>1486.25</v>
      </c>
      <c r="K7">
        <f t="shared" si="4"/>
        <v>1536.8108615000001</v>
      </c>
      <c r="L7">
        <f t="shared" si="5"/>
        <v>-141</v>
      </c>
      <c r="N7">
        <f t="shared" si="6"/>
        <v>203.94904099914856</v>
      </c>
    </row>
    <row r="8" spans="1:14" x14ac:dyDescent="0.25">
      <c r="A8">
        <v>5</v>
      </c>
      <c r="B8">
        <v>2777</v>
      </c>
      <c r="C8">
        <v>2686</v>
      </c>
      <c r="D8">
        <v>1198</v>
      </c>
      <c r="E8">
        <v>2526</v>
      </c>
      <c r="F8">
        <f t="shared" si="0"/>
        <v>-225.67267849999999</v>
      </c>
      <c r="G8">
        <f t="shared" si="1"/>
        <v>311.25</v>
      </c>
      <c r="H8">
        <f t="shared" si="2"/>
        <v>-1782.75</v>
      </c>
      <c r="I8">
        <f t="shared" si="3"/>
        <v>434.25</v>
      </c>
      <c r="K8">
        <f t="shared" si="4"/>
        <v>1557.0773214999999</v>
      </c>
      <c r="L8">
        <f t="shared" si="5"/>
        <v>-123</v>
      </c>
      <c r="N8">
        <f t="shared" si="6"/>
        <v>248.15104045557155</v>
      </c>
    </row>
    <row r="9" spans="1:14" x14ac:dyDescent="0.25">
      <c r="A9">
        <v>6</v>
      </c>
      <c r="B9">
        <v>5040</v>
      </c>
      <c r="C9">
        <v>2441</v>
      </c>
      <c r="D9">
        <v>3683</v>
      </c>
      <c r="E9">
        <v>2318</v>
      </c>
      <c r="F9">
        <f t="shared" si="0"/>
        <v>2203.3274234999999</v>
      </c>
      <c r="G9">
        <f t="shared" si="1"/>
        <v>556.25</v>
      </c>
      <c r="H9">
        <f t="shared" si="2"/>
        <v>702.25</v>
      </c>
      <c r="I9">
        <f t="shared" si="3"/>
        <v>642.25</v>
      </c>
      <c r="K9">
        <f t="shared" si="4"/>
        <v>1501.0774234999999</v>
      </c>
      <c r="L9">
        <f t="shared" si="5"/>
        <v>-86</v>
      </c>
      <c r="N9">
        <f t="shared" si="6"/>
        <v>123.10539197180833</v>
      </c>
    </row>
    <row r="10" spans="1:14" x14ac:dyDescent="0.25">
      <c r="A10">
        <v>7</v>
      </c>
      <c r="B10">
        <v>4995</v>
      </c>
      <c r="C10">
        <v>3609</v>
      </c>
      <c r="D10">
        <v>3482</v>
      </c>
      <c r="E10">
        <v>3483</v>
      </c>
      <c r="F10">
        <f t="shared" si="0"/>
        <v>2155.0264935</v>
      </c>
      <c r="G10">
        <f t="shared" si="1"/>
        <v>-611.75</v>
      </c>
      <c r="H10">
        <f t="shared" si="2"/>
        <v>501.25</v>
      </c>
      <c r="I10">
        <f t="shared" si="3"/>
        <v>-522.75</v>
      </c>
      <c r="K10">
        <f t="shared" si="4"/>
        <v>1653.7764935</v>
      </c>
      <c r="L10">
        <f t="shared" si="5"/>
        <v>-89</v>
      </c>
      <c r="N10">
        <f t="shared" si="6"/>
        <v>444.13944658598439</v>
      </c>
    </row>
    <row r="11" spans="1:14" x14ac:dyDescent="0.25">
      <c r="A11">
        <v>8</v>
      </c>
      <c r="B11">
        <v>2847</v>
      </c>
      <c r="C11">
        <v>3533</v>
      </c>
      <c r="D11">
        <v>1264</v>
      </c>
      <c r="E11">
        <v>3365</v>
      </c>
      <c r="F11">
        <f t="shared" si="0"/>
        <v>-150.53789849999998</v>
      </c>
      <c r="G11">
        <f t="shared" si="1"/>
        <v>-535.75</v>
      </c>
      <c r="H11">
        <f t="shared" si="2"/>
        <v>-1716.75</v>
      </c>
      <c r="I11">
        <f t="shared" si="3"/>
        <v>-404.75</v>
      </c>
      <c r="K11">
        <f t="shared" si="4"/>
        <v>1566.2121015</v>
      </c>
      <c r="L11">
        <f t="shared" si="5"/>
        <v>-131</v>
      </c>
      <c r="N11">
        <f t="shared" si="6"/>
        <v>267.70037404158074</v>
      </c>
    </row>
    <row r="12" spans="1:14" x14ac:dyDescent="0.25">
      <c r="A12">
        <v>9</v>
      </c>
      <c r="B12">
        <v>3195</v>
      </c>
      <c r="C12">
        <v>5500</v>
      </c>
      <c r="D12">
        <v>1693</v>
      </c>
      <c r="E12">
        <v>5233</v>
      </c>
      <c r="F12">
        <f t="shared" si="0"/>
        <v>222.98929349999997</v>
      </c>
      <c r="G12">
        <f t="shared" si="1"/>
        <v>-2502.75</v>
      </c>
      <c r="H12">
        <f t="shared" si="2"/>
        <v>-1287.75</v>
      </c>
      <c r="I12">
        <f t="shared" si="3"/>
        <v>-2272.75</v>
      </c>
      <c r="K12">
        <f t="shared" si="4"/>
        <v>1510.7392935</v>
      </c>
      <c r="L12">
        <f t="shared" si="5"/>
        <v>-230</v>
      </c>
      <c r="N12">
        <f t="shared" si="6"/>
        <v>145.34172609709776</v>
      </c>
    </row>
    <row r="13" spans="1:14" x14ac:dyDescent="0.25">
      <c r="A13">
        <v>10</v>
      </c>
      <c r="B13">
        <v>4792</v>
      </c>
      <c r="C13">
        <v>5179</v>
      </c>
      <c r="D13">
        <v>3055</v>
      </c>
      <c r="E13">
        <v>4975</v>
      </c>
      <c r="F13">
        <f t="shared" si="0"/>
        <v>1937.1356314999998</v>
      </c>
      <c r="G13">
        <f t="shared" si="1"/>
        <v>-2181.75</v>
      </c>
      <c r="H13">
        <f t="shared" si="2"/>
        <v>74.25</v>
      </c>
      <c r="I13">
        <f t="shared" si="3"/>
        <v>-2014.75</v>
      </c>
      <c r="K13">
        <f t="shared" si="4"/>
        <v>1862.8856314999998</v>
      </c>
      <c r="L13">
        <f t="shared" si="5"/>
        <v>-167</v>
      </c>
      <c r="N13">
        <f t="shared" si="6"/>
        <v>798.38517633657511</v>
      </c>
    </row>
    <row r="14" spans="1:14" x14ac:dyDescent="0.25">
      <c r="A14" t="s">
        <v>11</v>
      </c>
      <c r="B14">
        <v>4405</v>
      </c>
      <c r="C14">
        <v>3085</v>
      </c>
      <c r="D14">
        <v>1464</v>
      </c>
      <c r="E14">
        <v>2837</v>
      </c>
      <c r="F14">
        <f t="shared" si="0"/>
        <v>1521.7476334999999</v>
      </c>
      <c r="G14">
        <f t="shared" si="1"/>
        <v>-87.75</v>
      </c>
      <c r="H14">
        <f t="shared" si="2"/>
        <v>-1516.75</v>
      </c>
      <c r="I14">
        <f t="shared" si="3"/>
        <v>123.25</v>
      </c>
      <c r="K14">
        <f t="shared" si="4"/>
        <v>3038.4976335000001</v>
      </c>
      <c r="L14">
        <f t="shared" si="5"/>
        <v>-211</v>
      </c>
    </row>
    <row r="15" spans="1:14" x14ac:dyDescent="0.25">
      <c r="A15" t="s">
        <v>4</v>
      </c>
      <c r="B15">
        <v>291</v>
      </c>
      <c r="C15">
        <v>292</v>
      </c>
      <c r="D15">
        <v>283</v>
      </c>
      <c r="E15">
        <v>286</v>
      </c>
      <c r="F15">
        <f t="shared" si="0"/>
        <v>-2894.0307224999997</v>
      </c>
      <c r="G15">
        <f t="shared" si="1"/>
        <v>2705.25</v>
      </c>
      <c r="H15">
        <f t="shared" si="2"/>
        <v>-2697.75</v>
      </c>
      <c r="I15">
        <f t="shared" si="3"/>
        <v>2674.25</v>
      </c>
      <c r="K15">
        <f t="shared" si="4"/>
        <v>-196.28072249999968</v>
      </c>
      <c r="L15">
        <f t="shared" si="5"/>
        <v>31</v>
      </c>
    </row>
    <row r="16" spans="1:14" x14ac:dyDescent="0.25">
      <c r="A16" t="s">
        <v>5</v>
      </c>
      <c r="B16">
        <v>5702</v>
      </c>
      <c r="C16">
        <v>287</v>
      </c>
      <c r="D16">
        <v>5666</v>
      </c>
      <c r="E16">
        <v>250</v>
      </c>
      <c r="F16">
        <f t="shared" si="0"/>
        <v>2913.8877714999999</v>
      </c>
      <c r="G16">
        <f t="shared" si="1"/>
        <v>2710.25</v>
      </c>
      <c r="H16">
        <f t="shared" si="2"/>
        <v>2685.25</v>
      </c>
      <c r="I16">
        <f t="shared" si="3"/>
        <v>2710.25</v>
      </c>
      <c r="K16">
        <f t="shared" si="4"/>
        <v>228.63777149999987</v>
      </c>
      <c r="L16">
        <f t="shared" si="5"/>
        <v>0</v>
      </c>
    </row>
    <row r="17" spans="1:12" x14ac:dyDescent="0.25">
      <c r="A17" t="s">
        <v>6</v>
      </c>
      <c r="B17">
        <v>5685</v>
      </c>
      <c r="C17">
        <v>5705</v>
      </c>
      <c r="D17">
        <v>5679</v>
      </c>
      <c r="E17">
        <v>5637</v>
      </c>
      <c r="F17">
        <f t="shared" si="0"/>
        <v>2895.6407534999998</v>
      </c>
      <c r="G17">
        <f t="shared" si="1"/>
        <v>-2707.75</v>
      </c>
      <c r="H17">
        <f t="shared" si="2"/>
        <v>2698.25</v>
      </c>
      <c r="I17">
        <f t="shared" si="3"/>
        <v>-2676.75</v>
      </c>
      <c r="K17">
        <f t="shared" si="4"/>
        <v>197.39075349999985</v>
      </c>
      <c r="L17">
        <f t="shared" si="5"/>
        <v>-31</v>
      </c>
    </row>
    <row r="18" spans="1:12" x14ac:dyDescent="0.25">
      <c r="A18" t="s">
        <v>7</v>
      </c>
      <c r="B18">
        <v>271</v>
      </c>
      <c r="C18">
        <v>5705</v>
      </c>
      <c r="D18">
        <v>295</v>
      </c>
      <c r="E18">
        <v>5668</v>
      </c>
      <c r="F18">
        <f t="shared" si="0"/>
        <v>-2915.4978024999996</v>
      </c>
      <c r="G18">
        <f t="shared" si="1"/>
        <v>-2707.75</v>
      </c>
      <c r="H18">
        <f t="shared" si="2"/>
        <v>-2685.75</v>
      </c>
      <c r="I18">
        <f t="shared" si="3"/>
        <v>-2707.75</v>
      </c>
      <c r="K18">
        <f t="shared" si="4"/>
        <v>-229.74780249999958</v>
      </c>
      <c r="L18">
        <f t="shared" si="5"/>
        <v>0</v>
      </c>
    </row>
    <row r="19" spans="1:12" x14ac:dyDescent="0.25">
      <c r="B19">
        <f>AVERAGE(B15:B18)</f>
        <v>2987.25</v>
      </c>
      <c r="C19">
        <f t="shared" ref="C19:E19" si="7">AVERAGE(C15:C18)</f>
        <v>2997.25</v>
      </c>
      <c r="D19">
        <f t="shared" si="7"/>
        <v>2980.75</v>
      </c>
      <c r="E19">
        <f t="shared" si="7"/>
        <v>2960.25</v>
      </c>
      <c r="F19">
        <f t="shared" ref="F19" si="8">B19-2987.25</f>
        <v>0</v>
      </c>
      <c r="G19">
        <f t="shared" si="1"/>
        <v>0</v>
      </c>
      <c r="H19">
        <f t="shared" si="2"/>
        <v>0</v>
      </c>
      <c r="I19">
        <f t="shared" si="3"/>
        <v>0</v>
      </c>
    </row>
    <row r="20" spans="1:12" x14ac:dyDescent="0.25">
      <c r="A20" t="s">
        <v>12</v>
      </c>
      <c r="B20">
        <f>SQRT((B14-B19)^2+(C14-C19)^2)</f>
        <v>1420.4629967021317</v>
      </c>
      <c r="D20">
        <f>SQRT((D14-D19)^2+(E14-E19)^2)</f>
        <v>1521.7493633972711</v>
      </c>
      <c r="E20" t="s">
        <v>15</v>
      </c>
      <c r="F20">
        <f>D20/B20</f>
        <v>1.0713051779105083</v>
      </c>
      <c r="J20" t="s">
        <v>13</v>
      </c>
      <c r="K20">
        <f>(B20+D20)/2</f>
        <v>1471.1061800497014</v>
      </c>
    </row>
    <row r="21" spans="1:12" x14ac:dyDescent="0.25">
      <c r="A2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UofAeg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N. Hatzopoulos</dc:creator>
  <cp:lastModifiedBy>John Hatzopoulos</cp:lastModifiedBy>
  <dcterms:created xsi:type="dcterms:W3CDTF">2015-02-02T13:31:40Z</dcterms:created>
  <dcterms:modified xsi:type="dcterms:W3CDTF">2015-02-03T10:08:25Z</dcterms:modified>
</cp:coreProperties>
</file>