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.ganiaris\Desktop\"/>
    </mc:Choice>
  </mc:AlternateContent>
  <bookViews>
    <workbookView xWindow="0" yWindow="0" windowWidth="19200" windowHeight="11490"/>
  </bookViews>
  <sheets>
    <sheet name="Φύλλο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8" i="1" l="1"/>
  <c r="M59" i="1" s="1"/>
  <c r="S53" i="1"/>
  <c r="Q54" i="1" s="1"/>
  <c r="H52" i="1"/>
  <c r="P51" i="1"/>
  <c r="S48" i="1"/>
  <c r="Q49" i="1" s="1"/>
  <c r="S43" i="1"/>
  <c r="M44" i="1" s="1"/>
  <c r="S38" i="1"/>
  <c r="Q39" i="1" s="1"/>
  <c r="P36" i="1"/>
  <c r="S33" i="1"/>
  <c r="Q34" i="1" s="1"/>
  <c r="S28" i="1"/>
  <c r="M29" i="1" s="1"/>
  <c r="S23" i="1"/>
  <c r="Q24" i="1" s="1"/>
  <c r="H22" i="1"/>
  <c r="P21" i="1"/>
  <c r="S18" i="1"/>
  <c r="Q19" i="1" s="1"/>
  <c r="M14" i="1"/>
  <c r="S13" i="1"/>
  <c r="P9" i="1"/>
  <c r="S8" i="1"/>
  <c r="Q9" i="1" s="1"/>
  <c r="P6" i="1"/>
  <c r="P4" i="1"/>
  <c r="S3" i="1"/>
  <c r="Q4" i="1" s="1"/>
  <c r="M21" i="1" l="1"/>
  <c r="I25" i="1" s="1"/>
  <c r="J24" i="1" s="1"/>
  <c r="M6" i="1"/>
  <c r="I10" i="1" s="1"/>
  <c r="E17" i="1" s="1"/>
  <c r="M36" i="1"/>
  <c r="I40" i="1" s="1"/>
  <c r="M51" i="1"/>
  <c r="I55" i="1" s="1"/>
  <c r="J54" i="1" s="1"/>
  <c r="J9" i="1" l="1"/>
  <c r="E47" i="1"/>
  <c r="A32" i="1" s="1"/>
  <c r="J39" i="1"/>
  <c r="B31" i="1" l="1"/>
</calcChain>
</file>

<file path=xl/sharedStrings.xml><?xml version="1.0" encoding="utf-8"?>
<sst xmlns="http://schemas.openxmlformats.org/spreadsheetml/2006/main" count="72" uniqueCount="38">
  <si>
    <t>εκτ εργ=υψ. Ζητηση</t>
  </si>
  <si>
    <t>Δρομ. Νέου πλοίου</t>
  </si>
  <si>
    <t>μη εκτ. Εργ= χαμ. Ζητηση</t>
  </si>
  <si>
    <t>χαρ. Εργ υψ. Προτ</t>
  </si>
  <si>
    <t>όχι δρομ. Νέου πλοίου</t>
  </si>
  <si>
    <t>παρέμβαση</t>
  </si>
  <si>
    <t>χαρ. εΡγων χαμ. Προτ</t>
  </si>
  <si>
    <t>όχι παρέμβαση</t>
  </si>
  <si>
    <t>ID</t>
  </si>
  <si>
    <t>Name</t>
  </si>
  <si>
    <t>Value</t>
  </si>
  <si>
    <t>Prob</t>
  </si>
  <si>
    <t>Pred</t>
  </si>
  <si>
    <t>Kind</t>
  </si>
  <si>
    <t>NS</t>
  </si>
  <si>
    <t>S1</t>
  </si>
  <si>
    <t>S2</t>
  </si>
  <si>
    <t>S3</t>
  </si>
  <si>
    <t>S4</t>
  </si>
  <si>
    <t>S5</t>
  </si>
  <si>
    <t>Row</t>
  </si>
  <si>
    <t>Col</t>
  </si>
  <si>
    <t>Mark</t>
  </si>
  <si>
    <t>TreePlan</t>
  </si>
  <si>
    <t>D</t>
  </si>
  <si>
    <t>E</t>
  </si>
  <si>
    <t>T</t>
  </si>
  <si>
    <t>Σμείο τύχης Τ1 στο κελί Ν5 : 0,85*1200000+0,15*(-450000)=952500</t>
  </si>
  <si>
    <t>Σημείο τύχης Τ2 στο κελί Ν20: 0,25*1200000+075*(-450000)=-37500</t>
  </si>
  <si>
    <t>Σημείο Τύχης Τ3 στο κελί Ν35: 0,8*1250000+0,2*(-400000)=920000</t>
  </si>
  <si>
    <t>Σημείο τύχης Τ4 στο κελί Ν50: 0,2*1250000+0,8*(-400000)= -70000</t>
  </si>
  <si>
    <t>Σημείο Απόφασης ΣΑ1 στο κελί J9: επιλέγετε η Δρομολόγηση πλοίου διότι 952500&gt;-50000</t>
  </si>
  <si>
    <t>Σημείο Απόφασης ΣΑ2 στο κελί J24: επιλέγετε η Δρομολόγηση πλοίου διότι -37500&gt;-50000</t>
  </si>
  <si>
    <t>Σημείο Απόφασης ΣΑ3 στο κελί J39: επιλέγετε η Δρομολόγηση πλοίου διότι 920000&gt;0</t>
  </si>
  <si>
    <t>Σημείο Απόφασης ΣΑ4 στο κελί J54: επιλέγετε η Όχι  Δρομολόγηση πλοίου διότι 0&gt;-70000</t>
  </si>
  <si>
    <t>Σημείο τύχης Τ5 στο κελί F16: 0,6*952500+0,4*(-37500) = 556500</t>
  </si>
  <si>
    <t>Σημείο τύχης Τ6 στο κελί F46: 0,55*920000+0,45*(0) = 506000</t>
  </si>
  <si>
    <t xml:space="preserve">ΑΠΟΦΑΣΗ: Σύμφωνα με την αναμενόμενη Χρηματική Απόδοση προτείνουμε στην εταιρεία WIND ΑΕ να Παρέμβει με την χρησιμοποίηση του εξωτερικού γραφείου και αν η μελέτη που θα λάβει από το γραφείο χαρακτηρίσει τα έργα χαμηλής ή υψηλής προτεραιότητας να δρομολογίσει το νέο πλοίο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</si>
</sst>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15</xdr:row>
      <xdr:rowOff>0</xdr:rowOff>
    </xdr:from>
    <xdr:to>
      <xdr:col>6</xdr:col>
      <xdr:colOff>0</xdr:colOff>
      <xdr:row>15</xdr:row>
      <xdr:rowOff>152400</xdr:rowOff>
    </xdr:to>
    <xdr:sp macro="" textlink="">
      <xdr:nvSpPr>
        <xdr:cNvPr id="2" name="Oval 386"/>
        <xdr:cNvSpPr>
          <a:spLocks noChangeArrowheads="1"/>
        </xdr:cNvSpPr>
      </xdr:nvSpPr>
      <xdr:spPr bwMode="auto">
        <a:xfrm>
          <a:off x="2228850" y="2857500"/>
          <a:ext cx="152400" cy="152400"/>
        </a:xfrm>
        <a:prstGeom prst="ellipse">
          <a:avLst/>
        </a:prstGeom>
        <a:noFill/>
        <a:ln w="12700">
          <a:solidFill>
            <a:srgbClr val="000000"/>
          </a:solidFill>
          <a:prstDash val="solid"/>
          <a:round/>
          <a:headEnd/>
          <a:tailEnd type="none" w="med" len="med"/>
        </a:ln>
        <a:effectLst/>
      </xdr:spPr>
    </xdr:sp>
    <xdr:clientData/>
  </xdr:twoCellAnchor>
  <xdr:twoCellAnchor>
    <xdr:from>
      <xdr:col>3</xdr:col>
      <xdr:colOff>0</xdr:colOff>
      <xdr:row>15</xdr:row>
      <xdr:rowOff>76200</xdr:rowOff>
    </xdr:from>
    <xdr:to>
      <xdr:col>5</xdr:col>
      <xdr:colOff>0</xdr:colOff>
      <xdr:row>15</xdr:row>
      <xdr:rowOff>76200</xdr:rowOff>
    </xdr:to>
    <xdr:sp macro="" textlink="">
      <xdr:nvSpPr>
        <xdr:cNvPr id="3" name="Line 387"/>
        <xdr:cNvSpPr>
          <a:spLocks noChangeShapeType="1"/>
        </xdr:cNvSpPr>
      </xdr:nvSpPr>
      <xdr:spPr bwMode="auto">
        <a:xfrm>
          <a:off x="1009650" y="29337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2</xdr:col>
      <xdr:colOff>0</xdr:colOff>
      <xdr:row>15</xdr:row>
      <xdr:rowOff>76200</xdr:rowOff>
    </xdr:from>
    <xdr:to>
      <xdr:col>3</xdr:col>
      <xdr:colOff>0</xdr:colOff>
      <xdr:row>30</xdr:row>
      <xdr:rowOff>76200</xdr:rowOff>
    </xdr:to>
    <xdr:sp macro="" textlink="">
      <xdr:nvSpPr>
        <xdr:cNvPr id="4" name="Line 388"/>
        <xdr:cNvSpPr>
          <a:spLocks noChangeShapeType="1"/>
        </xdr:cNvSpPr>
      </xdr:nvSpPr>
      <xdr:spPr bwMode="auto">
        <a:xfrm flipV="1">
          <a:off x="762000" y="2933700"/>
          <a:ext cx="247650" cy="28575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6</xdr:col>
      <xdr:colOff>0</xdr:colOff>
      <xdr:row>45</xdr:row>
      <xdr:rowOff>152400</xdr:rowOff>
    </xdr:to>
    <xdr:sp macro="" textlink="">
      <xdr:nvSpPr>
        <xdr:cNvPr id="5" name="Oval 389"/>
        <xdr:cNvSpPr>
          <a:spLocks noChangeArrowheads="1"/>
        </xdr:cNvSpPr>
      </xdr:nvSpPr>
      <xdr:spPr bwMode="auto">
        <a:xfrm>
          <a:off x="2228850" y="8572500"/>
          <a:ext cx="152400" cy="152400"/>
        </a:xfrm>
        <a:prstGeom prst="ellipse">
          <a:avLst/>
        </a:prstGeom>
        <a:noFill/>
        <a:ln w="12700">
          <a:solidFill>
            <a:srgbClr val="000000"/>
          </a:solidFill>
          <a:prstDash val="solid"/>
          <a:round/>
          <a:headEnd/>
          <a:tailEnd type="none" w="med" len="med"/>
        </a:ln>
        <a:effectLst/>
      </xdr:spPr>
    </xdr:sp>
    <xdr:clientData/>
  </xdr:twoCellAnchor>
  <xdr:twoCellAnchor>
    <xdr:from>
      <xdr:col>3</xdr:col>
      <xdr:colOff>0</xdr:colOff>
      <xdr:row>45</xdr:row>
      <xdr:rowOff>76200</xdr:rowOff>
    </xdr:from>
    <xdr:to>
      <xdr:col>5</xdr:col>
      <xdr:colOff>0</xdr:colOff>
      <xdr:row>45</xdr:row>
      <xdr:rowOff>76200</xdr:rowOff>
    </xdr:to>
    <xdr:sp macro="" textlink="">
      <xdr:nvSpPr>
        <xdr:cNvPr id="6" name="Line 390"/>
        <xdr:cNvSpPr>
          <a:spLocks noChangeShapeType="1"/>
        </xdr:cNvSpPr>
      </xdr:nvSpPr>
      <xdr:spPr bwMode="auto">
        <a:xfrm>
          <a:off x="1009650" y="86487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2</xdr:col>
      <xdr:colOff>0</xdr:colOff>
      <xdr:row>30</xdr:row>
      <xdr:rowOff>76200</xdr:rowOff>
    </xdr:from>
    <xdr:to>
      <xdr:col>3</xdr:col>
      <xdr:colOff>0</xdr:colOff>
      <xdr:row>45</xdr:row>
      <xdr:rowOff>76200</xdr:rowOff>
    </xdr:to>
    <xdr:sp macro="" textlink="">
      <xdr:nvSpPr>
        <xdr:cNvPr id="7" name="Line 391"/>
        <xdr:cNvSpPr>
          <a:spLocks noChangeShapeType="1"/>
        </xdr:cNvSpPr>
      </xdr:nvSpPr>
      <xdr:spPr bwMode="auto">
        <a:xfrm>
          <a:off x="762000" y="5791200"/>
          <a:ext cx="247650" cy="28575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10</xdr:col>
      <xdr:colOff>0</xdr:colOff>
      <xdr:row>8</xdr:row>
      <xdr:rowOff>152400</xdr:rowOff>
    </xdr:to>
    <xdr:sp macro="" textlink="">
      <xdr:nvSpPr>
        <xdr:cNvPr id="8" name="Rectangle 392"/>
        <xdr:cNvSpPr>
          <a:spLocks noChangeArrowheads="1"/>
        </xdr:cNvSpPr>
      </xdr:nvSpPr>
      <xdr:spPr bwMode="auto">
        <a:xfrm>
          <a:off x="3848100" y="1524000"/>
          <a:ext cx="152400" cy="152400"/>
        </a:xfrm>
        <a:prstGeom prst="rect">
          <a:avLst/>
        </a:prstGeom>
        <a:noFill/>
        <a:ln w="12700">
          <a:solidFill>
            <a:srgbClr val="000000"/>
          </a:solidFill>
          <a:prstDash val="solid"/>
          <a:miter lim="800000"/>
          <a:headEnd/>
          <a:tailEnd type="none" w="med" len="med"/>
        </a:ln>
        <a:effectLst/>
      </xdr:spPr>
    </xdr:sp>
    <xdr:clientData/>
  </xdr:twoCellAnchor>
  <xdr:twoCellAnchor>
    <xdr:from>
      <xdr:col>7</xdr:col>
      <xdr:colOff>0</xdr:colOff>
      <xdr:row>8</xdr:row>
      <xdr:rowOff>76200</xdr:rowOff>
    </xdr:from>
    <xdr:to>
      <xdr:col>9</xdr:col>
      <xdr:colOff>0</xdr:colOff>
      <xdr:row>8</xdr:row>
      <xdr:rowOff>76200</xdr:rowOff>
    </xdr:to>
    <xdr:sp macro="" textlink="">
      <xdr:nvSpPr>
        <xdr:cNvPr id="9" name="Line 393"/>
        <xdr:cNvSpPr>
          <a:spLocks noChangeShapeType="1"/>
        </xdr:cNvSpPr>
      </xdr:nvSpPr>
      <xdr:spPr bwMode="auto">
        <a:xfrm>
          <a:off x="2628900" y="16002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6</xdr:col>
      <xdr:colOff>0</xdr:colOff>
      <xdr:row>8</xdr:row>
      <xdr:rowOff>76200</xdr:rowOff>
    </xdr:from>
    <xdr:to>
      <xdr:col>7</xdr:col>
      <xdr:colOff>0</xdr:colOff>
      <xdr:row>15</xdr:row>
      <xdr:rowOff>76200</xdr:rowOff>
    </xdr:to>
    <xdr:sp macro="" textlink="">
      <xdr:nvSpPr>
        <xdr:cNvPr id="10" name="Line 394"/>
        <xdr:cNvSpPr>
          <a:spLocks noChangeShapeType="1"/>
        </xdr:cNvSpPr>
      </xdr:nvSpPr>
      <xdr:spPr bwMode="auto">
        <a:xfrm flipV="1">
          <a:off x="2381250" y="1600200"/>
          <a:ext cx="247650" cy="13335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10</xdr:col>
      <xdr:colOff>0</xdr:colOff>
      <xdr:row>23</xdr:row>
      <xdr:rowOff>152400</xdr:rowOff>
    </xdr:to>
    <xdr:sp macro="" textlink="">
      <xdr:nvSpPr>
        <xdr:cNvPr id="11" name="Rectangle 395"/>
        <xdr:cNvSpPr>
          <a:spLocks noChangeArrowheads="1"/>
        </xdr:cNvSpPr>
      </xdr:nvSpPr>
      <xdr:spPr bwMode="auto">
        <a:xfrm>
          <a:off x="3848100" y="4381500"/>
          <a:ext cx="152400" cy="152400"/>
        </a:xfrm>
        <a:prstGeom prst="rect">
          <a:avLst/>
        </a:prstGeom>
        <a:noFill/>
        <a:ln w="12700">
          <a:solidFill>
            <a:srgbClr val="000000"/>
          </a:solidFill>
          <a:prstDash val="solid"/>
          <a:miter lim="800000"/>
          <a:headEnd/>
          <a:tailEnd type="none" w="med" len="med"/>
        </a:ln>
        <a:effectLst/>
      </xdr:spPr>
    </xdr:sp>
    <xdr:clientData/>
  </xdr:twoCellAnchor>
  <xdr:twoCellAnchor>
    <xdr:from>
      <xdr:col>7</xdr:col>
      <xdr:colOff>0</xdr:colOff>
      <xdr:row>23</xdr:row>
      <xdr:rowOff>76200</xdr:rowOff>
    </xdr:from>
    <xdr:to>
      <xdr:col>9</xdr:col>
      <xdr:colOff>0</xdr:colOff>
      <xdr:row>23</xdr:row>
      <xdr:rowOff>76200</xdr:rowOff>
    </xdr:to>
    <xdr:sp macro="" textlink="">
      <xdr:nvSpPr>
        <xdr:cNvPr id="12" name="Line 396"/>
        <xdr:cNvSpPr>
          <a:spLocks noChangeShapeType="1"/>
        </xdr:cNvSpPr>
      </xdr:nvSpPr>
      <xdr:spPr bwMode="auto">
        <a:xfrm>
          <a:off x="2628900" y="44577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6</xdr:col>
      <xdr:colOff>0</xdr:colOff>
      <xdr:row>15</xdr:row>
      <xdr:rowOff>76200</xdr:rowOff>
    </xdr:from>
    <xdr:to>
      <xdr:col>7</xdr:col>
      <xdr:colOff>0</xdr:colOff>
      <xdr:row>23</xdr:row>
      <xdr:rowOff>76200</xdr:rowOff>
    </xdr:to>
    <xdr:sp macro="" textlink="">
      <xdr:nvSpPr>
        <xdr:cNvPr id="13" name="Line 397"/>
        <xdr:cNvSpPr>
          <a:spLocks noChangeShapeType="1"/>
        </xdr:cNvSpPr>
      </xdr:nvSpPr>
      <xdr:spPr bwMode="auto">
        <a:xfrm>
          <a:off x="2381250" y="2933700"/>
          <a:ext cx="247650" cy="15240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10</xdr:col>
      <xdr:colOff>0</xdr:colOff>
      <xdr:row>38</xdr:row>
      <xdr:rowOff>152400</xdr:rowOff>
    </xdr:to>
    <xdr:sp macro="" textlink="">
      <xdr:nvSpPr>
        <xdr:cNvPr id="14" name="Rectangle 398"/>
        <xdr:cNvSpPr>
          <a:spLocks noChangeArrowheads="1"/>
        </xdr:cNvSpPr>
      </xdr:nvSpPr>
      <xdr:spPr bwMode="auto">
        <a:xfrm>
          <a:off x="3848100" y="7239000"/>
          <a:ext cx="152400" cy="152400"/>
        </a:xfrm>
        <a:prstGeom prst="rect">
          <a:avLst/>
        </a:prstGeom>
        <a:noFill/>
        <a:ln w="12700">
          <a:solidFill>
            <a:srgbClr val="000000"/>
          </a:solidFill>
          <a:prstDash val="solid"/>
          <a:miter lim="800000"/>
          <a:headEnd/>
          <a:tailEnd type="none" w="med" len="med"/>
        </a:ln>
        <a:effectLst/>
      </xdr:spPr>
    </xdr:sp>
    <xdr:clientData/>
  </xdr:twoCellAnchor>
  <xdr:twoCellAnchor>
    <xdr:from>
      <xdr:col>7</xdr:col>
      <xdr:colOff>0</xdr:colOff>
      <xdr:row>38</xdr:row>
      <xdr:rowOff>76200</xdr:rowOff>
    </xdr:from>
    <xdr:to>
      <xdr:col>9</xdr:col>
      <xdr:colOff>0</xdr:colOff>
      <xdr:row>38</xdr:row>
      <xdr:rowOff>76200</xdr:rowOff>
    </xdr:to>
    <xdr:sp macro="" textlink="">
      <xdr:nvSpPr>
        <xdr:cNvPr id="15" name="Line 399"/>
        <xdr:cNvSpPr>
          <a:spLocks noChangeShapeType="1"/>
        </xdr:cNvSpPr>
      </xdr:nvSpPr>
      <xdr:spPr bwMode="auto">
        <a:xfrm>
          <a:off x="2628900" y="73152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6</xdr:col>
      <xdr:colOff>0</xdr:colOff>
      <xdr:row>38</xdr:row>
      <xdr:rowOff>76200</xdr:rowOff>
    </xdr:from>
    <xdr:to>
      <xdr:col>7</xdr:col>
      <xdr:colOff>0</xdr:colOff>
      <xdr:row>45</xdr:row>
      <xdr:rowOff>76200</xdr:rowOff>
    </xdr:to>
    <xdr:sp macro="" textlink="">
      <xdr:nvSpPr>
        <xdr:cNvPr id="16" name="Line 400"/>
        <xdr:cNvSpPr>
          <a:spLocks noChangeShapeType="1"/>
        </xdr:cNvSpPr>
      </xdr:nvSpPr>
      <xdr:spPr bwMode="auto">
        <a:xfrm flipV="1">
          <a:off x="2381250" y="7315200"/>
          <a:ext cx="247650" cy="13335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9</xdr:col>
      <xdr:colOff>0</xdr:colOff>
      <xdr:row>53</xdr:row>
      <xdr:rowOff>0</xdr:rowOff>
    </xdr:from>
    <xdr:to>
      <xdr:col>10</xdr:col>
      <xdr:colOff>0</xdr:colOff>
      <xdr:row>53</xdr:row>
      <xdr:rowOff>152400</xdr:rowOff>
    </xdr:to>
    <xdr:sp macro="" textlink="">
      <xdr:nvSpPr>
        <xdr:cNvPr id="17" name="Rectangle 401"/>
        <xdr:cNvSpPr>
          <a:spLocks noChangeArrowheads="1"/>
        </xdr:cNvSpPr>
      </xdr:nvSpPr>
      <xdr:spPr bwMode="auto">
        <a:xfrm>
          <a:off x="3848100" y="10096500"/>
          <a:ext cx="152400" cy="152400"/>
        </a:xfrm>
        <a:prstGeom prst="rect">
          <a:avLst/>
        </a:prstGeom>
        <a:noFill/>
        <a:ln w="12700">
          <a:solidFill>
            <a:srgbClr val="000000"/>
          </a:solidFill>
          <a:prstDash val="solid"/>
          <a:miter lim="800000"/>
          <a:headEnd/>
          <a:tailEnd type="none" w="med" len="med"/>
        </a:ln>
        <a:effectLst/>
      </xdr:spPr>
    </xdr:sp>
    <xdr:clientData/>
  </xdr:twoCellAnchor>
  <xdr:twoCellAnchor>
    <xdr:from>
      <xdr:col>7</xdr:col>
      <xdr:colOff>0</xdr:colOff>
      <xdr:row>53</xdr:row>
      <xdr:rowOff>76200</xdr:rowOff>
    </xdr:from>
    <xdr:to>
      <xdr:col>9</xdr:col>
      <xdr:colOff>0</xdr:colOff>
      <xdr:row>53</xdr:row>
      <xdr:rowOff>76200</xdr:rowOff>
    </xdr:to>
    <xdr:sp macro="" textlink="">
      <xdr:nvSpPr>
        <xdr:cNvPr id="18" name="Line 402"/>
        <xdr:cNvSpPr>
          <a:spLocks noChangeShapeType="1"/>
        </xdr:cNvSpPr>
      </xdr:nvSpPr>
      <xdr:spPr bwMode="auto">
        <a:xfrm>
          <a:off x="2628900" y="101727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6</xdr:col>
      <xdr:colOff>0</xdr:colOff>
      <xdr:row>45</xdr:row>
      <xdr:rowOff>76200</xdr:rowOff>
    </xdr:from>
    <xdr:to>
      <xdr:col>7</xdr:col>
      <xdr:colOff>0</xdr:colOff>
      <xdr:row>53</xdr:row>
      <xdr:rowOff>76200</xdr:rowOff>
    </xdr:to>
    <xdr:sp macro="" textlink="">
      <xdr:nvSpPr>
        <xdr:cNvPr id="19" name="Line 403"/>
        <xdr:cNvSpPr>
          <a:spLocks noChangeShapeType="1"/>
        </xdr:cNvSpPr>
      </xdr:nvSpPr>
      <xdr:spPr bwMode="auto">
        <a:xfrm>
          <a:off x="2381250" y="8648700"/>
          <a:ext cx="247650" cy="15240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154781</xdr:colOff>
      <xdr:row>4</xdr:row>
      <xdr:rowOff>152400</xdr:rowOff>
    </xdr:to>
    <xdr:sp macro="" textlink="">
      <xdr:nvSpPr>
        <xdr:cNvPr id="20" name="Oval 404"/>
        <xdr:cNvSpPr>
          <a:spLocks noChangeArrowheads="1"/>
        </xdr:cNvSpPr>
      </xdr:nvSpPr>
      <xdr:spPr bwMode="auto">
        <a:xfrm>
          <a:off x="5467350" y="762000"/>
          <a:ext cx="154781" cy="152400"/>
        </a:xfrm>
        <a:prstGeom prst="ellipse">
          <a:avLst/>
        </a:prstGeom>
        <a:noFill/>
        <a:ln w="12700">
          <a:solidFill>
            <a:srgbClr val="000000"/>
          </a:solidFill>
          <a:prstDash val="solid"/>
          <a:round/>
          <a:headEnd/>
          <a:tailEnd type="none" w="med" len="med"/>
        </a:ln>
        <a:effectLst/>
      </xdr:spPr>
    </xdr:sp>
    <xdr:clientData/>
  </xdr:twoCellAnchor>
  <xdr:twoCellAnchor>
    <xdr:from>
      <xdr:col>11</xdr:col>
      <xdr:colOff>0</xdr:colOff>
      <xdr:row>4</xdr:row>
      <xdr:rowOff>76200</xdr:rowOff>
    </xdr:from>
    <xdr:to>
      <xdr:col>13</xdr:col>
      <xdr:colOff>0</xdr:colOff>
      <xdr:row>4</xdr:row>
      <xdr:rowOff>76200</xdr:rowOff>
    </xdr:to>
    <xdr:sp macro="" textlink="">
      <xdr:nvSpPr>
        <xdr:cNvPr id="21" name="Line 405"/>
        <xdr:cNvSpPr>
          <a:spLocks noChangeShapeType="1"/>
        </xdr:cNvSpPr>
      </xdr:nvSpPr>
      <xdr:spPr bwMode="auto">
        <a:xfrm>
          <a:off x="4248150" y="8382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10</xdr:col>
      <xdr:colOff>0</xdr:colOff>
      <xdr:row>4</xdr:row>
      <xdr:rowOff>76200</xdr:rowOff>
    </xdr:from>
    <xdr:to>
      <xdr:col>11</xdr:col>
      <xdr:colOff>0</xdr:colOff>
      <xdr:row>8</xdr:row>
      <xdr:rowOff>76200</xdr:rowOff>
    </xdr:to>
    <xdr:sp macro="" textlink="">
      <xdr:nvSpPr>
        <xdr:cNvPr id="22" name="Line 406"/>
        <xdr:cNvSpPr>
          <a:spLocks noChangeShapeType="1"/>
        </xdr:cNvSpPr>
      </xdr:nvSpPr>
      <xdr:spPr bwMode="auto">
        <a:xfrm flipV="1">
          <a:off x="4000500" y="838200"/>
          <a:ext cx="247650" cy="7620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0</xdr:colOff>
      <xdr:row>12</xdr:row>
      <xdr:rowOff>152400</xdr:rowOff>
    </xdr:to>
    <xdr:sp macro="" textlink="">
      <xdr:nvSpPr>
        <xdr:cNvPr id="23" name="Line 407"/>
        <xdr:cNvSpPr>
          <a:spLocks noChangeShapeType="1"/>
        </xdr:cNvSpPr>
      </xdr:nvSpPr>
      <xdr:spPr bwMode="auto">
        <a:xfrm>
          <a:off x="5467350" y="2286000"/>
          <a:ext cx="0" cy="1524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14</xdr:col>
      <xdr:colOff>0</xdr:colOff>
      <xdr:row>12</xdr:row>
      <xdr:rowOff>76200</xdr:rowOff>
    </xdr:from>
    <xdr:to>
      <xdr:col>17</xdr:col>
      <xdr:colOff>0</xdr:colOff>
      <xdr:row>12</xdr:row>
      <xdr:rowOff>76200</xdr:rowOff>
    </xdr:to>
    <xdr:sp macro="" textlink="">
      <xdr:nvSpPr>
        <xdr:cNvPr id="24" name="Line 408"/>
        <xdr:cNvSpPr>
          <a:spLocks noChangeShapeType="1"/>
        </xdr:cNvSpPr>
      </xdr:nvSpPr>
      <xdr:spPr bwMode="auto">
        <a:xfrm>
          <a:off x="5648325" y="2362200"/>
          <a:ext cx="1466850" cy="0"/>
        </a:xfrm>
        <a:prstGeom prst="line">
          <a:avLst/>
        </a:prstGeom>
        <a:noFill/>
        <a:ln w="0">
          <a:solidFill>
            <a:srgbClr val="000000"/>
          </a:solidFill>
          <a:prstDash val="dot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11</xdr:col>
      <xdr:colOff>0</xdr:colOff>
      <xdr:row>12</xdr:row>
      <xdr:rowOff>76200</xdr:rowOff>
    </xdr:from>
    <xdr:to>
      <xdr:col>13</xdr:col>
      <xdr:colOff>0</xdr:colOff>
      <xdr:row>12</xdr:row>
      <xdr:rowOff>76200</xdr:rowOff>
    </xdr:to>
    <xdr:sp macro="" textlink="">
      <xdr:nvSpPr>
        <xdr:cNvPr id="25" name="Line 409"/>
        <xdr:cNvSpPr>
          <a:spLocks noChangeShapeType="1"/>
        </xdr:cNvSpPr>
      </xdr:nvSpPr>
      <xdr:spPr bwMode="auto">
        <a:xfrm>
          <a:off x="4248150" y="23622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10</xdr:col>
      <xdr:colOff>0</xdr:colOff>
      <xdr:row>8</xdr:row>
      <xdr:rowOff>76200</xdr:rowOff>
    </xdr:from>
    <xdr:to>
      <xdr:col>11</xdr:col>
      <xdr:colOff>0</xdr:colOff>
      <xdr:row>12</xdr:row>
      <xdr:rowOff>76200</xdr:rowOff>
    </xdr:to>
    <xdr:sp macro="" textlink="">
      <xdr:nvSpPr>
        <xdr:cNvPr id="26" name="Line 410"/>
        <xdr:cNvSpPr>
          <a:spLocks noChangeShapeType="1"/>
        </xdr:cNvSpPr>
      </xdr:nvSpPr>
      <xdr:spPr bwMode="auto">
        <a:xfrm>
          <a:off x="4000500" y="1600200"/>
          <a:ext cx="247650" cy="7620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154781</xdr:colOff>
      <xdr:row>19</xdr:row>
      <xdr:rowOff>152400</xdr:rowOff>
    </xdr:to>
    <xdr:sp macro="" textlink="">
      <xdr:nvSpPr>
        <xdr:cNvPr id="27" name="Oval 411"/>
        <xdr:cNvSpPr>
          <a:spLocks noChangeArrowheads="1"/>
        </xdr:cNvSpPr>
      </xdr:nvSpPr>
      <xdr:spPr bwMode="auto">
        <a:xfrm>
          <a:off x="5467350" y="3619500"/>
          <a:ext cx="154781" cy="152400"/>
        </a:xfrm>
        <a:prstGeom prst="ellipse">
          <a:avLst/>
        </a:prstGeom>
        <a:noFill/>
        <a:ln w="12700">
          <a:solidFill>
            <a:srgbClr val="000000"/>
          </a:solidFill>
          <a:prstDash val="solid"/>
          <a:round/>
          <a:headEnd/>
          <a:tailEnd type="none" w="med" len="med"/>
        </a:ln>
        <a:effectLst/>
      </xdr:spPr>
    </xdr:sp>
    <xdr:clientData/>
  </xdr:twoCellAnchor>
  <xdr:twoCellAnchor>
    <xdr:from>
      <xdr:col>11</xdr:col>
      <xdr:colOff>0</xdr:colOff>
      <xdr:row>19</xdr:row>
      <xdr:rowOff>76200</xdr:rowOff>
    </xdr:from>
    <xdr:to>
      <xdr:col>13</xdr:col>
      <xdr:colOff>0</xdr:colOff>
      <xdr:row>19</xdr:row>
      <xdr:rowOff>76200</xdr:rowOff>
    </xdr:to>
    <xdr:sp macro="" textlink="">
      <xdr:nvSpPr>
        <xdr:cNvPr id="28" name="Line 412"/>
        <xdr:cNvSpPr>
          <a:spLocks noChangeShapeType="1"/>
        </xdr:cNvSpPr>
      </xdr:nvSpPr>
      <xdr:spPr bwMode="auto">
        <a:xfrm>
          <a:off x="4248150" y="36957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10</xdr:col>
      <xdr:colOff>0</xdr:colOff>
      <xdr:row>19</xdr:row>
      <xdr:rowOff>76200</xdr:rowOff>
    </xdr:from>
    <xdr:to>
      <xdr:col>11</xdr:col>
      <xdr:colOff>0</xdr:colOff>
      <xdr:row>23</xdr:row>
      <xdr:rowOff>76200</xdr:rowOff>
    </xdr:to>
    <xdr:sp macro="" textlink="">
      <xdr:nvSpPr>
        <xdr:cNvPr id="29" name="Line 413"/>
        <xdr:cNvSpPr>
          <a:spLocks noChangeShapeType="1"/>
        </xdr:cNvSpPr>
      </xdr:nvSpPr>
      <xdr:spPr bwMode="auto">
        <a:xfrm flipV="1">
          <a:off x="4000500" y="3695700"/>
          <a:ext cx="247650" cy="7620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0</xdr:colOff>
      <xdr:row>27</xdr:row>
      <xdr:rowOff>152400</xdr:rowOff>
    </xdr:to>
    <xdr:sp macro="" textlink="">
      <xdr:nvSpPr>
        <xdr:cNvPr id="30" name="Line 414"/>
        <xdr:cNvSpPr>
          <a:spLocks noChangeShapeType="1"/>
        </xdr:cNvSpPr>
      </xdr:nvSpPr>
      <xdr:spPr bwMode="auto">
        <a:xfrm>
          <a:off x="5467350" y="5143500"/>
          <a:ext cx="0" cy="1524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14</xdr:col>
      <xdr:colOff>0</xdr:colOff>
      <xdr:row>27</xdr:row>
      <xdr:rowOff>76200</xdr:rowOff>
    </xdr:from>
    <xdr:to>
      <xdr:col>17</xdr:col>
      <xdr:colOff>0</xdr:colOff>
      <xdr:row>27</xdr:row>
      <xdr:rowOff>76200</xdr:rowOff>
    </xdr:to>
    <xdr:sp macro="" textlink="">
      <xdr:nvSpPr>
        <xdr:cNvPr id="31" name="Line 415"/>
        <xdr:cNvSpPr>
          <a:spLocks noChangeShapeType="1"/>
        </xdr:cNvSpPr>
      </xdr:nvSpPr>
      <xdr:spPr bwMode="auto">
        <a:xfrm>
          <a:off x="5648325" y="5219700"/>
          <a:ext cx="1466850" cy="0"/>
        </a:xfrm>
        <a:prstGeom prst="line">
          <a:avLst/>
        </a:prstGeom>
        <a:noFill/>
        <a:ln w="0">
          <a:solidFill>
            <a:srgbClr val="000000"/>
          </a:solidFill>
          <a:prstDash val="dot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11</xdr:col>
      <xdr:colOff>0</xdr:colOff>
      <xdr:row>27</xdr:row>
      <xdr:rowOff>76200</xdr:rowOff>
    </xdr:from>
    <xdr:to>
      <xdr:col>13</xdr:col>
      <xdr:colOff>0</xdr:colOff>
      <xdr:row>27</xdr:row>
      <xdr:rowOff>76200</xdr:rowOff>
    </xdr:to>
    <xdr:sp macro="" textlink="">
      <xdr:nvSpPr>
        <xdr:cNvPr id="32" name="Line 416"/>
        <xdr:cNvSpPr>
          <a:spLocks noChangeShapeType="1"/>
        </xdr:cNvSpPr>
      </xdr:nvSpPr>
      <xdr:spPr bwMode="auto">
        <a:xfrm>
          <a:off x="4248150" y="52197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10</xdr:col>
      <xdr:colOff>0</xdr:colOff>
      <xdr:row>23</xdr:row>
      <xdr:rowOff>76200</xdr:rowOff>
    </xdr:from>
    <xdr:to>
      <xdr:col>11</xdr:col>
      <xdr:colOff>0</xdr:colOff>
      <xdr:row>27</xdr:row>
      <xdr:rowOff>76200</xdr:rowOff>
    </xdr:to>
    <xdr:sp macro="" textlink="">
      <xdr:nvSpPr>
        <xdr:cNvPr id="33" name="Line 417"/>
        <xdr:cNvSpPr>
          <a:spLocks noChangeShapeType="1"/>
        </xdr:cNvSpPr>
      </xdr:nvSpPr>
      <xdr:spPr bwMode="auto">
        <a:xfrm>
          <a:off x="4000500" y="4457700"/>
          <a:ext cx="247650" cy="7620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154781</xdr:colOff>
      <xdr:row>34</xdr:row>
      <xdr:rowOff>152400</xdr:rowOff>
    </xdr:to>
    <xdr:sp macro="" textlink="">
      <xdr:nvSpPr>
        <xdr:cNvPr id="34" name="Oval 418"/>
        <xdr:cNvSpPr>
          <a:spLocks noChangeArrowheads="1"/>
        </xdr:cNvSpPr>
      </xdr:nvSpPr>
      <xdr:spPr bwMode="auto">
        <a:xfrm>
          <a:off x="5467350" y="6477000"/>
          <a:ext cx="154781" cy="152400"/>
        </a:xfrm>
        <a:prstGeom prst="ellipse">
          <a:avLst/>
        </a:prstGeom>
        <a:noFill/>
        <a:ln w="12700">
          <a:solidFill>
            <a:srgbClr val="000000"/>
          </a:solidFill>
          <a:prstDash val="solid"/>
          <a:round/>
          <a:headEnd/>
          <a:tailEnd type="none" w="med" len="med"/>
        </a:ln>
        <a:effectLst/>
      </xdr:spPr>
    </xdr:sp>
    <xdr:clientData/>
  </xdr:twoCellAnchor>
  <xdr:twoCellAnchor>
    <xdr:from>
      <xdr:col>11</xdr:col>
      <xdr:colOff>0</xdr:colOff>
      <xdr:row>34</xdr:row>
      <xdr:rowOff>76200</xdr:rowOff>
    </xdr:from>
    <xdr:to>
      <xdr:col>13</xdr:col>
      <xdr:colOff>0</xdr:colOff>
      <xdr:row>34</xdr:row>
      <xdr:rowOff>76200</xdr:rowOff>
    </xdr:to>
    <xdr:sp macro="" textlink="">
      <xdr:nvSpPr>
        <xdr:cNvPr id="35" name="Line 419"/>
        <xdr:cNvSpPr>
          <a:spLocks noChangeShapeType="1"/>
        </xdr:cNvSpPr>
      </xdr:nvSpPr>
      <xdr:spPr bwMode="auto">
        <a:xfrm>
          <a:off x="4248150" y="65532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10</xdr:col>
      <xdr:colOff>0</xdr:colOff>
      <xdr:row>34</xdr:row>
      <xdr:rowOff>76200</xdr:rowOff>
    </xdr:from>
    <xdr:to>
      <xdr:col>11</xdr:col>
      <xdr:colOff>0</xdr:colOff>
      <xdr:row>38</xdr:row>
      <xdr:rowOff>76200</xdr:rowOff>
    </xdr:to>
    <xdr:sp macro="" textlink="">
      <xdr:nvSpPr>
        <xdr:cNvPr id="36" name="Line 420"/>
        <xdr:cNvSpPr>
          <a:spLocks noChangeShapeType="1"/>
        </xdr:cNvSpPr>
      </xdr:nvSpPr>
      <xdr:spPr bwMode="auto">
        <a:xfrm flipV="1">
          <a:off x="4000500" y="6553200"/>
          <a:ext cx="247650" cy="7620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0</xdr:colOff>
      <xdr:row>42</xdr:row>
      <xdr:rowOff>152400</xdr:rowOff>
    </xdr:to>
    <xdr:sp macro="" textlink="">
      <xdr:nvSpPr>
        <xdr:cNvPr id="37" name="Line 421"/>
        <xdr:cNvSpPr>
          <a:spLocks noChangeShapeType="1"/>
        </xdr:cNvSpPr>
      </xdr:nvSpPr>
      <xdr:spPr bwMode="auto">
        <a:xfrm>
          <a:off x="5467350" y="8001000"/>
          <a:ext cx="0" cy="1524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14</xdr:col>
      <xdr:colOff>0</xdr:colOff>
      <xdr:row>42</xdr:row>
      <xdr:rowOff>76200</xdr:rowOff>
    </xdr:from>
    <xdr:to>
      <xdr:col>17</xdr:col>
      <xdr:colOff>0</xdr:colOff>
      <xdr:row>42</xdr:row>
      <xdr:rowOff>76200</xdr:rowOff>
    </xdr:to>
    <xdr:sp macro="" textlink="">
      <xdr:nvSpPr>
        <xdr:cNvPr id="38" name="Line 422"/>
        <xdr:cNvSpPr>
          <a:spLocks noChangeShapeType="1"/>
        </xdr:cNvSpPr>
      </xdr:nvSpPr>
      <xdr:spPr bwMode="auto">
        <a:xfrm>
          <a:off x="5648325" y="8077200"/>
          <a:ext cx="1466850" cy="0"/>
        </a:xfrm>
        <a:prstGeom prst="line">
          <a:avLst/>
        </a:prstGeom>
        <a:noFill/>
        <a:ln w="0">
          <a:solidFill>
            <a:srgbClr val="000000"/>
          </a:solidFill>
          <a:prstDash val="dot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11</xdr:col>
      <xdr:colOff>0</xdr:colOff>
      <xdr:row>42</xdr:row>
      <xdr:rowOff>76200</xdr:rowOff>
    </xdr:from>
    <xdr:to>
      <xdr:col>13</xdr:col>
      <xdr:colOff>0</xdr:colOff>
      <xdr:row>42</xdr:row>
      <xdr:rowOff>76200</xdr:rowOff>
    </xdr:to>
    <xdr:sp macro="" textlink="">
      <xdr:nvSpPr>
        <xdr:cNvPr id="39" name="Line 423"/>
        <xdr:cNvSpPr>
          <a:spLocks noChangeShapeType="1"/>
        </xdr:cNvSpPr>
      </xdr:nvSpPr>
      <xdr:spPr bwMode="auto">
        <a:xfrm>
          <a:off x="4248150" y="80772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10</xdr:col>
      <xdr:colOff>0</xdr:colOff>
      <xdr:row>38</xdr:row>
      <xdr:rowOff>76200</xdr:rowOff>
    </xdr:from>
    <xdr:to>
      <xdr:col>11</xdr:col>
      <xdr:colOff>0</xdr:colOff>
      <xdr:row>42</xdr:row>
      <xdr:rowOff>76200</xdr:rowOff>
    </xdr:to>
    <xdr:sp macro="" textlink="">
      <xdr:nvSpPr>
        <xdr:cNvPr id="40" name="Line 424"/>
        <xdr:cNvSpPr>
          <a:spLocks noChangeShapeType="1"/>
        </xdr:cNvSpPr>
      </xdr:nvSpPr>
      <xdr:spPr bwMode="auto">
        <a:xfrm>
          <a:off x="4000500" y="7315200"/>
          <a:ext cx="247650" cy="7620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154781</xdr:colOff>
      <xdr:row>49</xdr:row>
      <xdr:rowOff>152400</xdr:rowOff>
    </xdr:to>
    <xdr:sp macro="" textlink="">
      <xdr:nvSpPr>
        <xdr:cNvPr id="41" name="Oval 425"/>
        <xdr:cNvSpPr>
          <a:spLocks noChangeArrowheads="1"/>
        </xdr:cNvSpPr>
      </xdr:nvSpPr>
      <xdr:spPr bwMode="auto">
        <a:xfrm>
          <a:off x="5467350" y="9334500"/>
          <a:ext cx="154781" cy="152400"/>
        </a:xfrm>
        <a:prstGeom prst="ellipse">
          <a:avLst/>
        </a:prstGeom>
        <a:noFill/>
        <a:ln w="12700">
          <a:solidFill>
            <a:srgbClr val="000000"/>
          </a:solidFill>
          <a:prstDash val="solid"/>
          <a:round/>
          <a:headEnd/>
          <a:tailEnd type="none" w="med" len="med"/>
        </a:ln>
        <a:effectLst/>
      </xdr:spPr>
    </xdr:sp>
    <xdr:clientData/>
  </xdr:twoCellAnchor>
  <xdr:twoCellAnchor>
    <xdr:from>
      <xdr:col>11</xdr:col>
      <xdr:colOff>0</xdr:colOff>
      <xdr:row>49</xdr:row>
      <xdr:rowOff>76200</xdr:rowOff>
    </xdr:from>
    <xdr:to>
      <xdr:col>13</xdr:col>
      <xdr:colOff>0</xdr:colOff>
      <xdr:row>49</xdr:row>
      <xdr:rowOff>76200</xdr:rowOff>
    </xdr:to>
    <xdr:sp macro="" textlink="">
      <xdr:nvSpPr>
        <xdr:cNvPr id="42" name="Line 426"/>
        <xdr:cNvSpPr>
          <a:spLocks noChangeShapeType="1"/>
        </xdr:cNvSpPr>
      </xdr:nvSpPr>
      <xdr:spPr bwMode="auto">
        <a:xfrm>
          <a:off x="4248150" y="94107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10</xdr:col>
      <xdr:colOff>0</xdr:colOff>
      <xdr:row>49</xdr:row>
      <xdr:rowOff>76200</xdr:rowOff>
    </xdr:from>
    <xdr:to>
      <xdr:col>11</xdr:col>
      <xdr:colOff>0</xdr:colOff>
      <xdr:row>53</xdr:row>
      <xdr:rowOff>76200</xdr:rowOff>
    </xdr:to>
    <xdr:sp macro="" textlink="">
      <xdr:nvSpPr>
        <xdr:cNvPr id="43" name="Line 427"/>
        <xdr:cNvSpPr>
          <a:spLocks noChangeShapeType="1"/>
        </xdr:cNvSpPr>
      </xdr:nvSpPr>
      <xdr:spPr bwMode="auto">
        <a:xfrm flipV="1">
          <a:off x="4000500" y="9410700"/>
          <a:ext cx="247650" cy="7620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0</xdr:colOff>
      <xdr:row>57</xdr:row>
      <xdr:rowOff>152400</xdr:rowOff>
    </xdr:to>
    <xdr:sp macro="" textlink="">
      <xdr:nvSpPr>
        <xdr:cNvPr id="44" name="Line 428"/>
        <xdr:cNvSpPr>
          <a:spLocks noChangeShapeType="1"/>
        </xdr:cNvSpPr>
      </xdr:nvSpPr>
      <xdr:spPr bwMode="auto">
        <a:xfrm>
          <a:off x="5467350" y="10858500"/>
          <a:ext cx="0" cy="1524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14</xdr:col>
      <xdr:colOff>0</xdr:colOff>
      <xdr:row>57</xdr:row>
      <xdr:rowOff>76200</xdr:rowOff>
    </xdr:from>
    <xdr:to>
      <xdr:col>17</xdr:col>
      <xdr:colOff>0</xdr:colOff>
      <xdr:row>57</xdr:row>
      <xdr:rowOff>76200</xdr:rowOff>
    </xdr:to>
    <xdr:sp macro="" textlink="">
      <xdr:nvSpPr>
        <xdr:cNvPr id="45" name="Line 429"/>
        <xdr:cNvSpPr>
          <a:spLocks noChangeShapeType="1"/>
        </xdr:cNvSpPr>
      </xdr:nvSpPr>
      <xdr:spPr bwMode="auto">
        <a:xfrm>
          <a:off x="5648325" y="10934700"/>
          <a:ext cx="1466850" cy="0"/>
        </a:xfrm>
        <a:prstGeom prst="line">
          <a:avLst/>
        </a:prstGeom>
        <a:noFill/>
        <a:ln w="0">
          <a:solidFill>
            <a:srgbClr val="000000"/>
          </a:solidFill>
          <a:prstDash val="dot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11</xdr:col>
      <xdr:colOff>0</xdr:colOff>
      <xdr:row>57</xdr:row>
      <xdr:rowOff>76200</xdr:rowOff>
    </xdr:from>
    <xdr:to>
      <xdr:col>13</xdr:col>
      <xdr:colOff>0</xdr:colOff>
      <xdr:row>57</xdr:row>
      <xdr:rowOff>76200</xdr:rowOff>
    </xdr:to>
    <xdr:sp macro="" textlink="">
      <xdr:nvSpPr>
        <xdr:cNvPr id="46" name="Line 430"/>
        <xdr:cNvSpPr>
          <a:spLocks noChangeShapeType="1"/>
        </xdr:cNvSpPr>
      </xdr:nvSpPr>
      <xdr:spPr bwMode="auto">
        <a:xfrm>
          <a:off x="4248150" y="109347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10</xdr:col>
      <xdr:colOff>0</xdr:colOff>
      <xdr:row>53</xdr:row>
      <xdr:rowOff>76200</xdr:rowOff>
    </xdr:from>
    <xdr:to>
      <xdr:col>11</xdr:col>
      <xdr:colOff>0</xdr:colOff>
      <xdr:row>57</xdr:row>
      <xdr:rowOff>76200</xdr:rowOff>
    </xdr:to>
    <xdr:sp macro="" textlink="">
      <xdr:nvSpPr>
        <xdr:cNvPr id="47" name="Line 431"/>
        <xdr:cNvSpPr>
          <a:spLocks noChangeShapeType="1"/>
        </xdr:cNvSpPr>
      </xdr:nvSpPr>
      <xdr:spPr bwMode="auto">
        <a:xfrm>
          <a:off x="4000500" y="10172700"/>
          <a:ext cx="247650" cy="7620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0</xdr:colOff>
      <xdr:row>2</xdr:row>
      <xdr:rowOff>152400</xdr:rowOff>
    </xdr:to>
    <xdr:sp macro="" textlink="">
      <xdr:nvSpPr>
        <xdr:cNvPr id="48" name="Line 432"/>
        <xdr:cNvSpPr>
          <a:spLocks noChangeShapeType="1"/>
        </xdr:cNvSpPr>
      </xdr:nvSpPr>
      <xdr:spPr bwMode="auto">
        <a:xfrm>
          <a:off x="7115175" y="381000"/>
          <a:ext cx="0" cy="1524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15</xdr:col>
      <xdr:colOff>0</xdr:colOff>
      <xdr:row>2</xdr:row>
      <xdr:rowOff>76200</xdr:rowOff>
    </xdr:from>
    <xdr:to>
      <xdr:col>17</xdr:col>
      <xdr:colOff>0</xdr:colOff>
      <xdr:row>2</xdr:row>
      <xdr:rowOff>76200</xdr:rowOff>
    </xdr:to>
    <xdr:sp macro="" textlink="">
      <xdr:nvSpPr>
        <xdr:cNvPr id="49" name="Line 433"/>
        <xdr:cNvSpPr>
          <a:spLocks noChangeShapeType="1"/>
        </xdr:cNvSpPr>
      </xdr:nvSpPr>
      <xdr:spPr bwMode="auto">
        <a:xfrm>
          <a:off x="5895975" y="4572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14</xdr:col>
      <xdr:colOff>0</xdr:colOff>
      <xdr:row>2</xdr:row>
      <xdr:rowOff>76200</xdr:rowOff>
    </xdr:from>
    <xdr:to>
      <xdr:col>15</xdr:col>
      <xdr:colOff>0</xdr:colOff>
      <xdr:row>4</xdr:row>
      <xdr:rowOff>76200</xdr:rowOff>
    </xdr:to>
    <xdr:sp macro="" textlink="">
      <xdr:nvSpPr>
        <xdr:cNvPr id="50" name="Line 434"/>
        <xdr:cNvSpPr>
          <a:spLocks noChangeShapeType="1"/>
        </xdr:cNvSpPr>
      </xdr:nvSpPr>
      <xdr:spPr bwMode="auto">
        <a:xfrm flipV="1">
          <a:off x="5648325" y="457200"/>
          <a:ext cx="247650" cy="3810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0</xdr:colOff>
      <xdr:row>7</xdr:row>
      <xdr:rowOff>152400</xdr:rowOff>
    </xdr:to>
    <xdr:sp macro="" textlink="">
      <xdr:nvSpPr>
        <xdr:cNvPr id="51" name="Line 435"/>
        <xdr:cNvSpPr>
          <a:spLocks noChangeShapeType="1"/>
        </xdr:cNvSpPr>
      </xdr:nvSpPr>
      <xdr:spPr bwMode="auto">
        <a:xfrm>
          <a:off x="7115175" y="1333500"/>
          <a:ext cx="0" cy="1524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15</xdr:col>
      <xdr:colOff>0</xdr:colOff>
      <xdr:row>7</xdr:row>
      <xdr:rowOff>76200</xdr:rowOff>
    </xdr:from>
    <xdr:to>
      <xdr:col>17</xdr:col>
      <xdr:colOff>0</xdr:colOff>
      <xdr:row>7</xdr:row>
      <xdr:rowOff>76200</xdr:rowOff>
    </xdr:to>
    <xdr:sp macro="" textlink="">
      <xdr:nvSpPr>
        <xdr:cNvPr id="52" name="Line 436"/>
        <xdr:cNvSpPr>
          <a:spLocks noChangeShapeType="1"/>
        </xdr:cNvSpPr>
      </xdr:nvSpPr>
      <xdr:spPr bwMode="auto">
        <a:xfrm>
          <a:off x="5895975" y="14097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14</xdr:col>
      <xdr:colOff>0</xdr:colOff>
      <xdr:row>4</xdr:row>
      <xdr:rowOff>76200</xdr:rowOff>
    </xdr:from>
    <xdr:to>
      <xdr:col>15</xdr:col>
      <xdr:colOff>0</xdr:colOff>
      <xdr:row>7</xdr:row>
      <xdr:rowOff>76200</xdr:rowOff>
    </xdr:to>
    <xdr:sp macro="" textlink="">
      <xdr:nvSpPr>
        <xdr:cNvPr id="53" name="Line 437"/>
        <xdr:cNvSpPr>
          <a:spLocks noChangeShapeType="1"/>
        </xdr:cNvSpPr>
      </xdr:nvSpPr>
      <xdr:spPr bwMode="auto">
        <a:xfrm>
          <a:off x="5648325" y="838200"/>
          <a:ext cx="247650" cy="5715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0</xdr:colOff>
      <xdr:row>17</xdr:row>
      <xdr:rowOff>152400</xdr:rowOff>
    </xdr:to>
    <xdr:sp macro="" textlink="">
      <xdr:nvSpPr>
        <xdr:cNvPr id="54" name="Line 438"/>
        <xdr:cNvSpPr>
          <a:spLocks noChangeShapeType="1"/>
        </xdr:cNvSpPr>
      </xdr:nvSpPr>
      <xdr:spPr bwMode="auto">
        <a:xfrm>
          <a:off x="7115175" y="3238500"/>
          <a:ext cx="0" cy="1524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15</xdr:col>
      <xdr:colOff>0</xdr:colOff>
      <xdr:row>17</xdr:row>
      <xdr:rowOff>76200</xdr:rowOff>
    </xdr:from>
    <xdr:to>
      <xdr:col>17</xdr:col>
      <xdr:colOff>0</xdr:colOff>
      <xdr:row>17</xdr:row>
      <xdr:rowOff>76200</xdr:rowOff>
    </xdr:to>
    <xdr:sp macro="" textlink="">
      <xdr:nvSpPr>
        <xdr:cNvPr id="55" name="Line 439"/>
        <xdr:cNvSpPr>
          <a:spLocks noChangeShapeType="1"/>
        </xdr:cNvSpPr>
      </xdr:nvSpPr>
      <xdr:spPr bwMode="auto">
        <a:xfrm>
          <a:off x="5895975" y="33147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14</xdr:col>
      <xdr:colOff>0</xdr:colOff>
      <xdr:row>17</xdr:row>
      <xdr:rowOff>76200</xdr:rowOff>
    </xdr:from>
    <xdr:to>
      <xdr:col>15</xdr:col>
      <xdr:colOff>0</xdr:colOff>
      <xdr:row>19</xdr:row>
      <xdr:rowOff>76200</xdr:rowOff>
    </xdr:to>
    <xdr:sp macro="" textlink="">
      <xdr:nvSpPr>
        <xdr:cNvPr id="56" name="Line 440"/>
        <xdr:cNvSpPr>
          <a:spLocks noChangeShapeType="1"/>
        </xdr:cNvSpPr>
      </xdr:nvSpPr>
      <xdr:spPr bwMode="auto">
        <a:xfrm flipV="1">
          <a:off x="5648325" y="3314700"/>
          <a:ext cx="247650" cy="3810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0</xdr:colOff>
      <xdr:row>22</xdr:row>
      <xdr:rowOff>152400</xdr:rowOff>
    </xdr:to>
    <xdr:sp macro="" textlink="">
      <xdr:nvSpPr>
        <xdr:cNvPr id="57" name="Line 441"/>
        <xdr:cNvSpPr>
          <a:spLocks noChangeShapeType="1"/>
        </xdr:cNvSpPr>
      </xdr:nvSpPr>
      <xdr:spPr bwMode="auto">
        <a:xfrm>
          <a:off x="7115175" y="4191000"/>
          <a:ext cx="0" cy="1524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15</xdr:col>
      <xdr:colOff>0</xdr:colOff>
      <xdr:row>22</xdr:row>
      <xdr:rowOff>76200</xdr:rowOff>
    </xdr:from>
    <xdr:to>
      <xdr:col>17</xdr:col>
      <xdr:colOff>0</xdr:colOff>
      <xdr:row>22</xdr:row>
      <xdr:rowOff>76200</xdr:rowOff>
    </xdr:to>
    <xdr:sp macro="" textlink="">
      <xdr:nvSpPr>
        <xdr:cNvPr id="58" name="Line 442"/>
        <xdr:cNvSpPr>
          <a:spLocks noChangeShapeType="1"/>
        </xdr:cNvSpPr>
      </xdr:nvSpPr>
      <xdr:spPr bwMode="auto">
        <a:xfrm>
          <a:off x="5895975" y="42672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14</xdr:col>
      <xdr:colOff>0</xdr:colOff>
      <xdr:row>19</xdr:row>
      <xdr:rowOff>76200</xdr:rowOff>
    </xdr:from>
    <xdr:to>
      <xdr:col>15</xdr:col>
      <xdr:colOff>0</xdr:colOff>
      <xdr:row>22</xdr:row>
      <xdr:rowOff>76200</xdr:rowOff>
    </xdr:to>
    <xdr:sp macro="" textlink="">
      <xdr:nvSpPr>
        <xdr:cNvPr id="59" name="Line 443"/>
        <xdr:cNvSpPr>
          <a:spLocks noChangeShapeType="1"/>
        </xdr:cNvSpPr>
      </xdr:nvSpPr>
      <xdr:spPr bwMode="auto">
        <a:xfrm>
          <a:off x="5648325" y="3695700"/>
          <a:ext cx="247650" cy="5715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0</xdr:colOff>
      <xdr:row>32</xdr:row>
      <xdr:rowOff>152400</xdr:rowOff>
    </xdr:to>
    <xdr:sp macro="" textlink="">
      <xdr:nvSpPr>
        <xdr:cNvPr id="60" name="Line 444"/>
        <xdr:cNvSpPr>
          <a:spLocks noChangeShapeType="1"/>
        </xdr:cNvSpPr>
      </xdr:nvSpPr>
      <xdr:spPr bwMode="auto">
        <a:xfrm>
          <a:off x="7115175" y="6096000"/>
          <a:ext cx="0" cy="1524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15</xdr:col>
      <xdr:colOff>0</xdr:colOff>
      <xdr:row>32</xdr:row>
      <xdr:rowOff>76200</xdr:rowOff>
    </xdr:from>
    <xdr:to>
      <xdr:col>17</xdr:col>
      <xdr:colOff>0</xdr:colOff>
      <xdr:row>32</xdr:row>
      <xdr:rowOff>76200</xdr:rowOff>
    </xdr:to>
    <xdr:sp macro="" textlink="">
      <xdr:nvSpPr>
        <xdr:cNvPr id="61" name="Line 445"/>
        <xdr:cNvSpPr>
          <a:spLocks noChangeShapeType="1"/>
        </xdr:cNvSpPr>
      </xdr:nvSpPr>
      <xdr:spPr bwMode="auto">
        <a:xfrm>
          <a:off x="5895975" y="61722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14</xdr:col>
      <xdr:colOff>0</xdr:colOff>
      <xdr:row>32</xdr:row>
      <xdr:rowOff>76200</xdr:rowOff>
    </xdr:from>
    <xdr:to>
      <xdr:col>15</xdr:col>
      <xdr:colOff>0</xdr:colOff>
      <xdr:row>34</xdr:row>
      <xdr:rowOff>76200</xdr:rowOff>
    </xdr:to>
    <xdr:sp macro="" textlink="">
      <xdr:nvSpPr>
        <xdr:cNvPr id="62" name="Line 446"/>
        <xdr:cNvSpPr>
          <a:spLocks noChangeShapeType="1"/>
        </xdr:cNvSpPr>
      </xdr:nvSpPr>
      <xdr:spPr bwMode="auto">
        <a:xfrm flipV="1">
          <a:off x="5648325" y="6172200"/>
          <a:ext cx="247650" cy="3810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0</xdr:colOff>
      <xdr:row>37</xdr:row>
      <xdr:rowOff>152400</xdr:rowOff>
    </xdr:to>
    <xdr:sp macro="" textlink="">
      <xdr:nvSpPr>
        <xdr:cNvPr id="63" name="Line 447"/>
        <xdr:cNvSpPr>
          <a:spLocks noChangeShapeType="1"/>
        </xdr:cNvSpPr>
      </xdr:nvSpPr>
      <xdr:spPr bwMode="auto">
        <a:xfrm>
          <a:off x="7115175" y="7048500"/>
          <a:ext cx="0" cy="1524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15</xdr:col>
      <xdr:colOff>0</xdr:colOff>
      <xdr:row>37</xdr:row>
      <xdr:rowOff>76200</xdr:rowOff>
    </xdr:from>
    <xdr:to>
      <xdr:col>17</xdr:col>
      <xdr:colOff>0</xdr:colOff>
      <xdr:row>37</xdr:row>
      <xdr:rowOff>76200</xdr:rowOff>
    </xdr:to>
    <xdr:sp macro="" textlink="">
      <xdr:nvSpPr>
        <xdr:cNvPr id="64" name="Line 448"/>
        <xdr:cNvSpPr>
          <a:spLocks noChangeShapeType="1"/>
        </xdr:cNvSpPr>
      </xdr:nvSpPr>
      <xdr:spPr bwMode="auto">
        <a:xfrm>
          <a:off x="5895975" y="71247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14</xdr:col>
      <xdr:colOff>0</xdr:colOff>
      <xdr:row>34</xdr:row>
      <xdr:rowOff>76200</xdr:rowOff>
    </xdr:from>
    <xdr:to>
      <xdr:col>15</xdr:col>
      <xdr:colOff>0</xdr:colOff>
      <xdr:row>37</xdr:row>
      <xdr:rowOff>76200</xdr:rowOff>
    </xdr:to>
    <xdr:sp macro="" textlink="">
      <xdr:nvSpPr>
        <xdr:cNvPr id="65" name="Line 449"/>
        <xdr:cNvSpPr>
          <a:spLocks noChangeShapeType="1"/>
        </xdr:cNvSpPr>
      </xdr:nvSpPr>
      <xdr:spPr bwMode="auto">
        <a:xfrm>
          <a:off x="5648325" y="6553200"/>
          <a:ext cx="247650" cy="5715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0</xdr:colOff>
      <xdr:row>47</xdr:row>
      <xdr:rowOff>152400</xdr:rowOff>
    </xdr:to>
    <xdr:sp macro="" textlink="">
      <xdr:nvSpPr>
        <xdr:cNvPr id="66" name="Line 450"/>
        <xdr:cNvSpPr>
          <a:spLocks noChangeShapeType="1"/>
        </xdr:cNvSpPr>
      </xdr:nvSpPr>
      <xdr:spPr bwMode="auto">
        <a:xfrm>
          <a:off x="7115175" y="8953500"/>
          <a:ext cx="0" cy="1524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15</xdr:col>
      <xdr:colOff>0</xdr:colOff>
      <xdr:row>47</xdr:row>
      <xdr:rowOff>76200</xdr:rowOff>
    </xdr:from>
    <xdr:to>
      <xdr:col>17</xdr:col>
      <xdr:colOff>0</xdr:colOff>
      <xdr:row>47</xdr:row>
      <xdr:rowOff>76200</xdr:rowOff>
    </xdr:to>
    <xdr:sp macro="" textlink="">
      <xdr:nvSpPr>
        <xdr:cNvPr id="67" name="Line 451"/>
        <xdr:cNvSpPr>
          <a:spLocks noChangeShapeType="1"/>
        </xdr:cNvSpPr>
      </xdr:nvSpPr>
      <xdr:spPr bwMode="auto">
        <a:xfrm>
          <a:off x="5895975" y="90297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14</xdr:col>
      <xdr:colOff>0</xdr:colOff>
      <xdr:row>47</xdr:row>
      <xdr:rowOff>76200</xdr:rowOff>
    </xdr:from>
    <xdr:to>
      <xdr:col>15</xdr:col>
      <xdr:colOff>0</xdr:colOff>
      <xdr:row>49</xdr:row>
      <xdr:rowOff>76200</xdr:rowOff>
    </xdr:to>
    <xdr:sp macro="" textlink="">
      <xdr:nvSpPr>
        <xdr:cNvPr id="68" name="Line 452"/>
        <xdr:cNvSpPr>
          <a:spLocks noChangeShapeType="1"/>
        </xdr:cNvSpPr>
      </xdr:nvSpPr>
      <xdr:spPr bwMode="auto">
        <a:xfrm flipV="1">
          <a:off x="5648325" y="9029700"/>
          <a:ext cx="247650" cy="3810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0</xdr:colOff>
      <xdr:row>52</xdr:row>
      <xdr:rowOff>152400</xdr:rowOff>
    </xdr:to>
    <xdr:sp macro="" textlink="">
      <xdr:nvSpPr>
        <xdr:cNvPr id="69" name="Line 453"/>
        <xdr:cNvSpPr>
          <a:spLocks noChangeShapeType="1"/>
        </xdr:cNvSpPr>
      </xdr:nvSpPr>
      <xdr:spPr bwMode="auto">
        <a:xfrm>
          <a:off x="7115175" y="9906000"/>
          <a:ext cx="0" cy="1524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15</xdr:col>
      <xdr:colOff>0</xdr:colOff>
      <xdr:row>52</xdr:row>
      <xdr:rowOff>76200</xdr:rowOff>
    </xdr:from>
    <xdr:to>
      <xdr:col>17</xdr:col>
      <xdr:colOff>0</xdr:colOff>
      <xdr:row>52</xdr:row>
      <xdr:rowOff>76200</xdr:rowOff>
    </xdr:to>
    <xdr:sp macro="" textlink="">
      <xdr:nvSpPr>
        <xdr:cNvPr id="70" name="Line 454"/>
        <xdr:cNvSpPr>
          <a:spLocks noChangeShapeType="1"/>
        </xdr:cNvSpPr>
      </xdr:nvSpPr>
      <xdr:spPr bwMode="auto">
        <a:xfrm>
          <a:off x="5895975" y="99822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14</xdr:col>
      <xdr:colOff>0</xdr:colOff>
      <xdr:row>49</xdr:row>
      <xdr:rowOff>76200</xdr:rowOff>
    </xdr:from>
    <xdr:to>
      <xdr:col>15</xdr:col>
      <xdr:colOff>0</xdr:colOff>
      <xdr:row>52</xdr:row>
      <xdr:rowOff>76200</xdr:rowOff>
    </xdr:to>
    <xdr:sp macro="" textlink="">
      <xdr:nvSpPr>
        <xdr:cNvPr id="71" name="Line 455"/>
        <xdr:cNvSpPr>
          <a:spLocks noChangeShapeType="1"/>
        </xdr:cNvSpPr>
      </xdr:nvSpPr>
      <xdr:spPr bwMode="auto">
        <a:xfrm>
          <a:off x="5648325" y="9410700"/>
          <a:ext cx="247650" cy="5715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30</xdr:row>
      <xdr:rowOff>152400</xdr:rowOff>
    </xdr:to>
    <xdr:sp macro="" textlink="">
      <xdr:nvSpPr>
        <xdr:cNvPr id="72" name="Rectangle 456"/>
        <xdr:cNvSpPr>
          <a:spLocks noChangeArrowheads="1"/>
        </xdr:cNvSpPr>
      </xdr:nvSpPr>
      <xdr:spPr bwMode="auto">
        <a:xfrm>
          <a:off x="609600" y="5715000"/>
          <a:ext cx="152400" cy="152400"/>
        </a:xfrm>
        <a:prstGeom prst="rect">
          <a:avLst/>
        </a:prstGeom>
        <a:noFill/>
        <a:ln w="12700">
          <a:solidFill>
            <a:srgbClr val="000000"/>
          </a:solidFill>
          <a:prstDash val="solid"/>
          <a:miter lim="800000"/>
          <a:headEnd/>
          <a:tailEnd type="none" w="med" len="med"/>
        </a:ln>
        <a:effectLst/>
      </xdr:spPr>
    </xdr:sp>
    <xdr:clientData/>
  </xdr:twoCellAnchor>
  <xdr:twoCellAnchor>
    <xdr:from>
      <xdr:col>0</xdr:col>
      <xdr:colOff>0</xdr:colOff>
      <xdr:row>30</xdr:row>
      <xdr:rowOff>76200</xdr:rowOff>
    </xdr:from>
    <xdr:to>
      <xdr:col>1</xdr:col>
      <xdr:colOff>0</xdr:colOff>
      <xdr:row>30</xdr:row>
      <xdr:rowOff>76200</xdr:rowOff>
    </xdr:to>
    <xdr:sp macro="" textlink="">
      <xdr:nvSpPr>
        <xdr:cNvPr id="73" name="Line 457"/>
        <xdr:cNvSpPr>
          <a:spLocks noChangeShapeType="1"/>
        </xdr:cNvSpPr>
      </xdr:nvSpPr>
      <xdr:spPr bwMode="auto">
        <a:xfrm>
          <a:off x="0" y="5791200"/>
          <a:ext cx="6096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S1023"/>
  <sheetViews>
    <sheetView tabSelected="1" workbookViewId="0">
      <selection activeCell="B76" sqref="B76"/>
    </sheetView>
  </sheetViews>
  <sheetFormatPr defaultRowHeight="15" x14ac:dyDescent="0.25"/>
  <cols>
    <col min="2" max="2" width="2.28515625" customWidth="1"/>
    <col min="3" max="3" width="3.7109375" customWidth="1"/>
    <col min="6" max="6" width="2.28515625" customWidth="1"/>
    <col min="7" max="7" width="3.7109375" customWidth="1"/>
    <col min="10" max="10" width="2.28515625" customWidth="1"/>
    <col min="11" max="11" width="3.7109375" customWidth="1"/>
    <col min="14" max="14" width="2.7109375" customWidth="1"/>
    <col min="15" max="15" width="3.7109375" customWidth="1"/>
    <col min="18" max="18" width="2.28515625" customWidth="1"/>
  </cols>
  <sheetData>
    <row r="1" spans="4:19" x14ac:dyDescent="0.25">
      <c r="P1">
        <v>0.85</v>
      </c>
    </row>
    <row r="2" spans="4:19" x14ac:dyDescent="0.25">
      <c r="P2" t="s">
        <v>0</v>
      </c>
    </row>
    <row r="3" spans="4:19" x14ac:dyDescent="0.25">
      <c r="S3">
        <f>SUM(P4,L6,H10,D17)</f>
        <v>1200000</v>
      </c>
    </row>
    <row r="4" spans="4:19" x14ac:dyDescent="0.25">
      <c r="L4" t="s">
        <v>1</v>
      </c>
      <c r="P4">
        <f>250000+2000000</f>
        <v>2250000</v>
      </c>
      <c r="Q4">
        <f>S3</f>
        <v>1200000</v>
      </c>
    </row>
    <row r="6" spans="4:19" x14ac:dyDescent="0.25">
      <c r="L6">
        <v>-1000000</v>
      </c>
      <c r="M6">
        <f>IF(ABS(1-SUM(P1,P6))&lt;=0.00001,SUM(P1*Q4,P6*Q9),NA())</f>
        <v>952500</v>
      </c>
      <c r="P6">
        <f>1-P1</f>
        <v>0.15000000000000002</v>
      </c>
    </row>
    <row r="7" spans="4:19" x14ac:dyDescent="0.25">
      <c r="H7">
        <v>0.6</v>
      </c>
      <c r="P7" t="s">
        <v>2</v>
      </c>
    </row>
    <row r="8" spans="4:19" x14ac:dyDescent="0.25">
      <c r="H8" t="s">
        <v>3</v>
      </c>
      <c r="S8">
        <f>SUM(P9,L6,H10,D17)</f>
        <v>-450000</v>
      </c>
    </row>
    <row r="9" spans="4:19" x14ac:dyDescent="0.25">
      <c r="J9">
        <f>IF(I10=M6,1,IF(I10=M14,2))</f>
        <v>1</v>
      </c>
      <c r="P9">
        <f>-100000+700000</f>
        <v>600000</v>
      </c>
      <c r="Q9">
        <f>S8</f>
        <v>-450000</v>
      </c>
    </row>
    <row r="10" spans="4:19" x14ac:dyDescent="0.25">
      <c r="H10">
        <v>0</v>
      </c>
      <c r="I10">
        <f>MAX(M6,M14)</f>
        <v>952500</v>
      </c>
    </row>
    <row r="12" spans="4:19" x14ac:dyDescent="0.25">
      <c r="L12" t="s">
        <v>4</v>
      </c>
    </row>
    <row r="13" spans="4:19" x14ac:dyDescent="0.25">
      <c r="S13">
        <f>SUM(L14,H10,D17)</f>
        <v>-50000</v>
      </c>
    </row>
    <row r="14" spans="4:19" x14ac:dyDescent="0.25">
      <c r="L14">
        <v>0</v>
      </c>
      <c r="M14">
        <f>S13</f>
        <v>-50000</v>
      </c>
    </row>
    <row r="15" spans="4:19" x14ac:dyDescent="0.25">
      <c r="D15" t="s">
        <v>5</v>
      </c>
    </row>
    <row r="16" spans="4:19" x14ac:dyDescent="0.25">
      <c r="P16">
        <v>0.25</v>
      </c>
    </row>
    <row r="17" spans="1:19" x14ac:dyDescent="0.25">
      <c r="D17">
        <v>-50000</v>
      </c>
      <c r="E17">
        <f>IF(ABS(1-SUM(H7,H22))&lt;=0.00001,SUM(H7*I10,H22*I25),NA())</f>
        <v>556500</v>
      </c>
      <c r="P17" t="s">
        <v>0</v>
      </c>
    </row>
    <row r="18" spans="1:19" x14ac:dyDescent="0.25">
      <c r="S18">
        <f>SUM(P19,L21,H25,D17)</f>
        <v>1200000</v>
      </c>
    </row>
    <row r="19" spans="1:19" x14ac:dyDescent="0.25">
      <c r="L19" t="s">
        <v>1</v>
      </c>
      <c r="P19">
        <v>2250000</v>
      </c>
      <c r="Q19">
        <f>S18</f>
        <v>1200000</v>
      </c>
    </row>
    <row r="21" spans="1:19" x14ac:dyDescent="0.25">
      <c r="L21">
        <v>-1000000</v>
      </c>
      <c r="M21">
        <f>IF(ABS(1-SUM(P16,P21))&lt;=0.00001,SUM(P16*Q19,P21*Q24),NA())</f>
        <v>-37500</v>
      </c>
      <c r="P21">
        <f>1-P16</f>
        <v>0.75</v>
      </c>
    </row>
    <row r="22" spans="1:19" x14ac:dyDescent="0.25">
      <c r="H22">
        <f>1-H7</f>
        <v>0.4</v>
      </c>
      <c r="P22" t="s">
        <v>2</v>
      </c>
    </row>
    <row r="23" spans="1:19" x14ac:dyDescent="0.25">
      <c r="H23" t="s">
        <v>6</v>
      </c>
      <c r="S23">
        <f>SUM(P24,L21,H25,D17)</f>
        <v>-450000</v>
      </c>
    </row>
    <row r="24" spans="1:19" x14ac:dyDescent="0.25">
      <c r="J24">
        <f>IF(I25=M21,1,IF(I25=M29,2))</f>
        <v>1</v>
      </c>
      <c r="P24">
        <v>600000</v>
      </c>
      <c r="Q24">
        <f>S23</f>
        <v>-450000</v>
      </c>
    </row>
    <row r="25" spans="1:19" x14ac:dyDescent="0.25">
      <c r="H25">
        <v>0</v>
      </c>
      <c r="I25">
        <f>MAX(M21,M29)</f>
        <v>-37500</v>
      </c>
    </row>
    <row r="27" spans="1:19" x14ac:dyDescent="0.25">
      <c r="L27" t="s">
        <v>4</v>
      </c>
    </row>
    <row r="28" spans="1:19" x14ac:dyDescent="0.25">
      <c r="S28">
        <f>SUM(L29,H25,D17)</f>
        <v>-50000</v>
      </c>
    </row>
    <row r="29" spans="1:19" x14ac:dyDescent="0.25">
      <c r="L29">
        <v>0</v>
      </c>
      <c r="M29">
        <f>S28</f>
        <v>-50000</v>
      </c>
    </row>
    <row r="30" spans="1:19" x14ac:dyDescent="0.25">
      <c r="A30" s="1"/>
    </row>
    <row r="31" spans="1:19" x14ac:dyDescent="0.25">
      <c r="B31">
        <f>IF(A32=E17,1,IF(A32=E47,2))</f>
        <v>1</v>
      </c>
      <c r="P31">
        <v>0.8</v>
      </c>
    </row>
    <row r="32" spans="1:19" x14ac:dyDescent="0.25">
      <c r="A32">
        <f>MAX(E17,E47)</f>
        <v>556500</v>
      </c>
      <c r="P32" t="s">
        <v>0</v>
      </c>
    </row>
    <row r="33" spans="4:19" x14ac:dyDescent="0.25">
      <c r="S33">
        <f>SUM(P34,L36,H40,D47)</f>
        <v>1250000</v>
      </c>
    </row>
    <row r="34" spans="4:19" x14ac:dyDescent="0.25">
      <c r="L34" t="s">
        <v>1</v>
      </c>
      <c r="P34">
        <v>2250000</v>
      </c>
      <c r="Q34">
        <f>S33</f>
        <v>1250000</v>
      </c>
    </row>
    <row r="36" spans="4:19" x14ac:dyDescent="0.25">
      <c r="L36">
        <v>-1000000</v>
      </c>
      <c r="M36">
        <f>IF(ABS(1-SUM(P31,P36))&lt;=0.00001,SUM(P31*Q34,P36*Q39),NA())</f>
        <v>920000</v>
      </c>
      <c r="P36">
        <f>1-P31</f>
        <v>0.19999999999999996</v>
      </c>
    </row>
    <row r="37" spans="4:19" x14ac:dyDescent="0.25">
      <c r="H37">
        <v>0.55000000000000004</v>
      </c>
      <c r="P37" t="s">
        <v>2</v>
      </c>
    </row>
    <row r="38" spans="4:19" x14ac:dyDescent="0.25">
      <c r="H38" t="s">
        <v>3</v>
      </c>
      <c r="S38">
        <f>SUM(P39,L36,H40,D47)</f>
        <v>-400000</v>
      </c>
    </row>
    <row r="39" spans="4:19" x14ac:dyDescent="0.25">
      <c r="J39">
        <f>IF(I40=M36,1,IF(I40=M44,2))</f>
        <v>1</v>
      </c>
      <c r="P39">
        <v>600000</v>
      </c>
      <c r="Q39">
        <f>S38</f>
        <v>-400000</v>
      </c>
    </row>
    <row r="40" spans="4:19" x14ac:dyDescent="0.25">
      <c r="H40">
        <v>0</v>
      </c>
      <c r="I40">
        <f>MAX(M36,M44)</f>
        <v>920000</v>
      </c>
    </row>
    <row r="42" spans="4:19" x14ac:dyDescent="0.25">
      <c r="L42" t="s">
        <v>4</v>
      </c>
    </row>
    <row r="43" spans="4:19" x14ac:dyDescent="0.25">
      <c r="S43">
        <f>SUM(L44,H40,D47)</f>
        <v>0</v>
      </c>
    </row>
    <row r="44" spans="4:19" x14ac:dyDescent="0.25">
      <c r="L44">
        <v>0</v>
      </c>
      <c r="M44">
        <f>S43</f>
        <v>0</v>
      </c>
    </row>
    <row r="45" spans="4:19" x14ac:dyDescent="0.25">
      <c r="D45" t="s">
        <v>7</v>
      </c>
    </row>
    <row r="46" spans="4:19" x14ac:dyDescent="0.25">
      <c r="P46">
        <v>0.2</v>
      </c>
    </row>
    <row r="47" spans="4:19" x14ac:dyDescent="0.25">
      <c r="D47">
        <v>0</v>
      </c>
      <c r="E47">
        <f>IF(ABS(1-SUM(H37,H52))&lt;=0.00001,SUM(H37*I40,H52*I55),NA())</f>
        <v>506000.00000000006</v>
      </c>
      <c r="P47" t="s">
        <v>0</v>
      </c>
    </row>
    <row r="48" spans="4:19" x14ac:dyDescent="0.25">
      <c r="S48">
        <f>SUM(P49,L51,H55,D47)</f>
        <v>1250000</v>
      </c>
    </row>
    <row r="49" spans="1:19" x14ac:dyDescent="0.25">
      <c r="L49" t="s">
        <v>1</v>
      </c>
      <c r="P49">
        <v>2250000</v>
      </c>
      <c r="Q49">
        <f>S48</f>
        <v>1250000</v>
      </c>
    </row>
    <row r="51" spans="1:19" x14ac:dyDescent="0.25">
      <c r="L51">
        <v>-1000000</v>
      </c>
      <c r="M51">
        <f>IF(ABS(1-SUM(P46,P51))&lt;=0.00001,SUM(P46*Q49,P51*Q54),NA())</f>
        <v>-70000</v>
      </c>
      <c r="P51">
        <f>1-P46</f>
        <v>0.8</v>
      </c>
    </row>
    <row r="52" spans="1:19" x14ac:dyDescent="0.25">
      <c r="H52">
        <f>1-H37</f>
        <v>0.44999999999999996</v>
      </c>
      <c r="P52" t="s">
        <v>2</v>
      </c>
    </row>
    <row r="53" spans="1:19" x14ac:dyDescent="0.25">
      <c r="H53" t="s">
        <v>6</v>
      </c>
      <c r="S53">
        <f>SUM(P54,L51,H55,D47)</f>
        <v>-400000</v>
      </c>
    </row>
    <row r="54" spans="1:19" x14ac:dyDescent="0.25">
      <c r="J54">
        <f>IF(I55=M51,1,IF(I55=M59,2))</f>
        <v>2</v>
      </c>
      <c r="P54">
        <v>600000</v>
      </c>
      <c r="Q54">
        <f>S53</f>
        <v>-400000</v>
      </c>
    </row>
    <row r="55" spans="1:19" x14ac:dyDescent="0.25">
      <c r="H55">
        <v>0</v>
      </c>
      <c r="I55">
        <f>MAX(M51,M59)</f>
        <v>0</v>
      </c>
    </row>
    <row r="57" spans="1:19" x14ac:dyDescent="0.25">
      <c r="L57" t="s">
        <v>4</v>
      </c>
    </row>
    <row r="58" spans="1:19" x14ac:dyDescent="0.25">
      <c r="S58">
        <f>SUM(L59,H55,D47)</f>
        <v>0</v>
      </c>
    </row>
    <row r="59" spans="1:19" x14ac:dyDescent="0.25">
      <c r="L59">
        <v>0</v>
      </c>
      <c r="M59">
        <f>S58</f>
        <v>0</v>
      </c>
    </row>
    <row r="60" spans="1:19" x14ac:dyDescent="0.25">
      <c r="A60" t="s">
        <v>27</v>
      </c>
    </row>
    <row r="61" spans="1:19" x14ac:dyDescent="0.25">
      <c r="A61" t="s">
        <v>28</v>
      </c>
    </row>
    <row r="62" spans="1:19" x14ac:dyDescent="0.25">
      <c r="A62" t="s">
        <v>29</v>
      </c>
    </row>
    <row r="63" spans="1:19" x14ac:dyDescent="0.25">
      <c r="A63" t="s">
        <v>30</v>
      </c>
    </row>
    <row r="65" spans="1:13" x14ac:dyDescent="0.25">
      <c r="A65" t="s">
        <v>31</v>
      </c>
    </row>
    <row r="66" spans="1:13" x14ac:dyDescent="0.25">
      <c r="A66" t="s">
        <v>32</v>
      </c>
    </row>
    <row r="67" spans="1:13" x14ac:dyDescent="0.25">
      <c r="A67" t="s">
        <v>33</v>
      </c>
    </row>
    <row r="68" spans="1:13" x14ac:dyDescent="0.25">
      <c r="A68" t="s">
        <v>34</v>
      </c>
    </row>
    <row r="70" spans="1:13" x14ac:dyDescent="0.25">
      <c r="A70" t="s">
        <v>35</v>
      </c>
    </row>
    <row r="71" spans="1:13" x14ac:dyDescent="0.25">
      <c r="A71" t="s">
        <v>36</v>
      </c>
    </row>
    <row r="73" spans="1:13" ht="66" customHeight="1" x14ac:dyDescent="0.25">
      <c r="A73" s="2" t="s">
        <v>37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1000" spans="186:201" x14ac:dyDescent="0.25">
      <c r="GE1000" t="s">
        <v>8</v>
      </c>
      <c r="GF1000" t="s">
        <v>9</v>
      </c>
      <c r="GG1000" t="s">
        <v>10</v>
      </c>
      <c r="GH1000" t="s">
        <v>11</v>
      </c>
      <c r="GI1000" t="s">
        <v>12</v>
      </c>
      <c r="GJ1000" t="s">
        <v>13</v>
      </c>
      <c r="GK1000" t="s">
        <v>14</v>
      </c>
      <c r="GL1000" t="s">
        <v>15</v>
      </c>
      <c r="GM1000" t="s">
        <v>16</v>
      </c>
      <c r="GN1000" t="s">
        <v>17</v>
      </c>
      <c r="GO1000" t="s">
        <v>18</v>
      </c>
      <c r="GP1000" t="s">
        <v>19</v>
      </c>
      <c r="GQ1000" t="s">
        <v>20</v>
      </c>
      <c r="GR1000" t="s">
        <v>21</v>
      </c>
      <c r="GS1000" t="s">
        <v>22</v>
      </c>
    </row>
    <row r="1001" spans="186:201" x14ac:dyDescent="0.25">
      <c r="GD1001">
        <v>0</v>
      </c>
      <c r="GE1001">
        <v>0</v>
      </c>
      <c r="GF1001" t="s">
        <v>23</v>
      </c>
      <c r="GG1001">
        <v>0</v>
      </c>
      <c r="GH1001">
        <v>0</v>
      </c>
      <c r="GI1001">
        <v>0</v>
      </c>
      <c r="GJ1001" t="s">
        <v>24</v>
      </c>
      <c r="GK1001">
        <v>2</v>
      </c>
      <c r="GL1001">
        <v>1</v>
      </c>
      <c r="GM1001">
        <v>2</v>
      </c>
      <c r="GN1001">
        <v>0</v>
      </c>
      <c r="GO1001">
        <v>0</v>
      </c>
      <c r="GP1001">
        <v>0</v>
      </c>
      <c r="GQ1001">
        <v>30</v>
      </c>
      <c r="GR1001">
        <v>1</v>
      </c>
      <c r="GS1001" t="b">
        <v>1</v>
      </c>
    </row>
    <row r="1002" spans="186:201" x14ac:dyDescent="0.25">
      <c r="GD1002">
        <v>0</v>
      </c>
      <c r="GE1002">
        <v>1</v>
      </c>
      <c r="GH1002">
        <v>0</v>
      </c>
      <c r="GI1002">
        <v>0</v>
      </c>
      <c r="GJ1002" t="s">
        <v>25</v>
      </c>
      <c r="GK1002">
        <v>2</v>
      </c>
      <c r="GL1002">
        <v>3</v>
      </c>
      <c r="GM1002">
        <v>4</v>
      </c>
      <c r="GN1002">
        <v>0</v>
      </c>
      <c r="GO1002">
        <v>0</v>
      </c>
      <c r="GP1002">
        <v>0</v>
      </c>
      <c r="GQ1002">
        <v>15</v>
      </c>
      <c r="GR1002">
        <v>5</v>
      </c>
      <c r="GS1002" t="b">
        <v>1</v>
      </c>
    </row>
    <row r="1003" spans="186:201" x14ac:dyDescent="0.25">
      <c r="GD1003">
        <v>0</v>
      </c>
      <c r="GE1003">
        <v>2</v>
      </c>
      <c r="GH1003">
        <v>0</v>
      </c>
      <c r="GI1003">
        <v>0</v>
      </c>
      <c r="GJ1003" t="s">
        <v>25</v>
      </c>
      <c r="GK1003">
        <v>2</v>
      </c>
      <c r="GL1003">
        <v>5</v>
      </c>
      <c r="GM1003">
        <v>6</v>
      </c>
      <c r="GN1003">
        <v>0</v>
      </c>
      <c r="GO1003">
        <v>0</v>
      </c>
      <c r="GP1003">
        <v>0</v>
      </c>
      <c r="GQ1003">
        <v>45</v>
      </c>
      <c r="GR1003">
        <v>5</v>
      </c>
      <c r="GS1003" t="b">
        <v>1</v>
      </c>
    </row>
    <row r="1004" spans="186:201" x14ac:dyDescent="0.25">
      <c r="GD1004">
        <v>0</v>
      </c>
      <c r="GE1004">
        <v>3</v>
      </c>
      <c r="GI1004">
        <v>1</v>
      </c>
      <c r="GJ1004" t="s">
        <v>24</v>
      </c>
      <c r="GK1004">
        <v>2</v>
      </c>
      <c r="GL1004">
        <v>7</v>
      </c>
      <c r="GM1004">
        <v>8</v>
      </c>
      <c r="GN1004">
        <v>0</v>
      </c>
      <c r="GO1004">
        <v>0</v>
      </c>
      <c r="GP1004">
        <v>0</v>
      </c>
      <c r="GQ1004">
        <v>8</v>
      </c>
      <c r="GR1004">
        <v>9</v>
      </c>
      <c r="GS1004" t="b">
        <v>1</v>
      </c>
    </row>
    <row r="1005" spans="186:201" x14ac:dyDescent="0.25">
      <c r="GD1005">
        <v>0</v>
      </c>
      <c r="GE1005">
        <v>4</v>
      </c>
      <c r="GI1005">
        <v>1</v>
      </c>
      <c r="GJ1005" t="s">
        <v>24</v>
      </c>
      <c r="GK1005">
        <v>2</v>
      </c>
      <c r="GL1005">
        <v>9</v>
      </c>
      <c r="GM1005">
        <v>10</v>
      </c>
      <c r="GN1005">
        <v>0</v>
      </c>
      <c r="GO1005">
        <v>0</v>
      </c>
      <c r="GP1005">
        <v>0</v>
      </c>
      <c r="GQ1005">
        <v>23</v>
      </c>
      <c r="GR1005">
        <v>9</v>
      </c>
      <c r="GS1005" t="b">
        <v>1</v>
      </c>
    </row>
    <row r="1006" spans="186:201" x14ac:dyDescent="0.25">
      <c r="GD1006">
        <v>0</v>
      </c>
      <c r="GE1006">
        <v>5</v>
      </c>
      <c r="GI1006">
        <v>2</v>
      </c>
      <c r="GJ1006" t="s">
        <v>24</v>
      </c>
      <c r="GK1006">
        <v>2</v>
      </c>
      <c r="GL1006">
        <v>11</v>
      </c>
      <c r="GM1006">
        <v>12</v>
      </c>
      <c r="GN1006">
        <v>0</v>
      </c>
      <c r="GO1006">
        <v>0</v>
      </c>
      <c r="GP1006">
        <v>0</v>
      </c>
      <c r="GQ1006">
        <v>38</v>
      </c>
      <c r="GR1006">
        <v>9</v>
      </c>
      <c r="GS1006" t="b">
        <v>1</v>
      </c>
    </row>
    <row r="1007" spans="186:201" x14ac:dyDescent="0.25">
      <c r="GD1007">
        <v>0</v>
      </c>
      <c r="GE1007">
        <v>6</v>
      </c>
      <c r="GI1007">
        <v>2</v>
      </c>
      <c r="GJ1007" t="s">
        <v>24</v>
      </c>
      <c r="GK1007">
        <v>2</v>
      </c>
      <c r="GL1007">
        <v>13</v>
      </c>
      <c r="GM1007">
        <v>14</v>
      </c>
      <c r="GN1007">
        <v>0</v>
      </c>
      <c r="GO1007">
        <v>0</v>
      </c>
      <c r="GP1007">
        <v>0</v>
      </c>
      <c r="GQ1007">
        <v>53</v>
      </c>
      <c r="GR1007">
        <v>9</v>
      </c>
      <c r="GS1007" t="b">
        <v>1</v>
      </c>
    </row>
    <row r="1008" spans="186:201" x14ac:dyDescent="0.25">
      <c r="GD1008">
        <v>0</v>
      </c>
      <c r="GE1008">
        <v>7</v>
      </c>
      <c r="GH1008">
        <v>0</v>
      </c>
      <c r="GI1008">
        <v>3</v>
      </c>
      <c r="GJ1008" t="s">
        <v>25</v>
      </c>
      <c r="GK1008">
        <v>2</v>
      </c>
      <c r="GL1008">
        <v>15</v>
      </c>
      <c r="GM1008">
        <v>16</v>
      </c>
      <c r="GN1008">
        <v>0</v>
      </c>
      <c r="GO1008">
        <v>0</v>
      </c>
      <c r="GP1008">
        <v>0</v>
      </c>
      <c r="GQ1008">
        <v>4</v>
      </c>
      <c r="GR1008">
        <v>13</v>
      </c>
      <c r="GS1008" t="b">
        <v>1</v>
      </c>
    </row>
    <row r="1009" spans="186:201" x14ac:dyDescent="0.25">
      <c r="GD1009">
        <v>0</v>
      </c>
      <c r="GE1009">
        <v>8</v>
      </c>
      <c r="GH1009">
        <v>0</v>
      </c>
      <c r="GI1009">
        <v>3</v>
      </c>
      <c r="GJ1009" t="s">
        <v>26</v>
      </c>
      <c r="GK1009">
        <v>0</v>
      </c>
      <c r="GL1009">
        <v>0</v>
      </c>
      <c r="GM1009">
        <v>0</v>
      </c>
      <c r="GN1009">
        <v>0</v>
      </c>
      <c r="GO1009">
        <v>0</v>
      </c>
      <c r="GP1009">
        <v>0</v>
      </c>
      <c r="GQ1009">
        <v>12</v>
      </c>
      <c r="GR1009">
        <v>13</v>
      </c>
      <c r="GS1009" t="b">
        <v>1</v>
      </c>
    </row>
    <row r="1010" spans="186:201" x14ac:dyDescent="0.25">
      <c r="GD1010">
        <v>0</v>
      </c>
      <c r="GE1010">
        <v>9</v>
      </c>
      <c r="GH1010">
        <v>0</v>
      </c>
      <c r="GI1010">
        <v>4</v>
      </c>
      <c r="GJ1010" t="s">
        <v>25</v>
      </c>
      <c r="GK1010">
        <v>2</v>
      </c>
      <c r="GL1010">
        <v>17</v>
      </c>
      <c r="GM1010">
        <v>18</v>
      </c>
      <c r="GN1010">
        <v>0</v>
      </c>
      <c r="GO1010">
        <v>0</v>
      </c>
      <c r="GP1010">
        <v>0</v>
      </c>
      <c r="GQ1010">
        <v>19</v>
      </c>
      <c r="GR1010">
        <v>13</v>
      </c>
      <c r="GS1010" t="b">
        <v>1</v>
      </c>
    </row>
    <row r="1011" spans="186:201" x14ac:dyDescent="0.25">
      <c r="GD1011">
        <v>0</v>
      </c>
      <c r="GE1011">
        <v>10</v>
      </c>
      <c r="GH1011">
        <v>0</v>
      </c>
      <c r="GI1011">
        <v>4</v>
      </c>
      <c r="GJ1011" t="s">
        <v>26</v>
      </c>
      <c r="GK1011">
        <v>0</v>
      </c>
      <c r="GL1011">
        <v>0</v>
      </c>
      <c r="GM1011">
        <v>0</v>
      </c>
      <c r="GN1011">
        <v>0</v>
      </c>
      <c r="GO1011">
        <v>0</v>
      </c>
      <c r="GP1011">
        <v>0</v>
      </c>
      <c r="GQ1011">
        <v>27</v>
      </c>
      <c r="GR1011">
        <v>13</v>
      </c>
      <c r="GS1011" t="b">
        <v>1</v>
      </c>
    </row>
    <row r="1012" spans="186:201" x14ac:dyDescent="0.25">
      <c r="GD1012">
        <v>13</v>
      </c>
      <c r="GE1012">
        <v>11</v>
      </c>
      <c r="GH1012">
        <v>0</v>
      </c>
      <c r="GI1012">
        <v>5</v>
      </c>
      <c r="GJ1012" t="s">
        <v>25</v>
      </c>
      <c r="GK1012">
        <v>2</v>
      </c>
      <c r="GL1012">
        <v>19</v>
      </c>
      <c r="GM1012">
        <v>20</v>
      </c>
      <c r="GN1012">
        <v>0</v>
      </c>
      <c r="GO1012">
        <v>0</v>
      </c>
      <c r="GP1012">
        <v>0</v>
      </c>
      <c r="GQ1012">
        <v>34</v>
      </c>
      <c r="GR1012">
        <v>13</v>
      </c>
      <c r="GS1012" t="b">
        <v>1</v>
      </c>
    </row>
    <row r="1013" spans="186:201" x14ac:dyDescent="0.25">
      <c r="GD1013">
        <v>0</v>
      </c>
      <c r="GE1013">
        <v>12</v>
      </c>
      <c r="GH1013">
        <v>0</v>
      </c>
      <c r="GI1013">
        <v>5</v>
      </c>
      <c r="GJ1013" t="s">
        <v>26</v>
      </c>
      <c r="GK1013">
        <v>0</v>
      </c>
      <c r="GL1013">
        <v>0</v>
      </c>
      <c r="GM1013">
        <v>0</v>
      </c>
      <c r="GN1013">
        <v>0</v>
      </c>
      <c r="GO1013">
        <v>0</v>
      </c>
      <c r="GP1013">
        <v>0</v>
      </c>
      <c r="GQ1013">
        <v>42</v>
      </c>
      <c r="GR1013">
        <v>13</v>
      </c>
      <c r="GS1013" t="b">
        <v>1</v>
      </c>
    </row>
    <row r="1014" spans="186:201" x14ac:dyDescent="0.25">
      <c r="GD1014">
        <v>0</v>
      </c>
      <c r="GE1014">
        <v>13</v>
      </c>
      <c r="GH1014">
        <v>0</v>
      </c>
      <c r="GI1014">
        <v>6</v>
      </c>
      <c r="GJ1014" t="s">
        <v>25</v>
      </c>
      <c r="GK1014">
        <v>2</v>
      </c>
      <c r="GL1014">
        <v>21</v>
      </c>
      <c r="GM1014">
        <v>22</v>
      </c>
      <c r="GN1014">
        <v>0</v>
      </c>
      <c r="GO1014">
        <v>0</v>
      </c>
      <c r="GP1014">
        <v>0</v>
      </c>
      <c r="GQ1014">
        <v>49</v>
      </c>
      <c r="GR1014">
        <v>13</v>
      </c>
      <c r="GS1014" t="b">
        <v>1</v>
      </c>
    </row>
    <row r="1015" spans="186:201" x14ac:dyDescent="0.25">
      <c r="GD1015">
        <v>0</v>
      </c>
      <c r="GE1015">
        <v>14</v>
      </c>
      <c r="GH1015">
        <v>0</v>
      </c>
      <c r="GI1015">
        <v>6</v>
      </c>
      <c r="GJ1015" t="s">
        <v>26</v>
      </c>
      <c r="GK1015">
        <v>0</v>
      </c>
      <c r="GL1015">
        <v>0</v>
      </c>
      <c r="GM1015">
        <v>0</v>
      </c>
      <c r="GN1015">
        <v>0</v>
      </c>
      <c r="GO1015">
        <v>0</v>
      </c>
      <c r="GP1015">
        <v>0</v>
      </c>
      <c r="GQ1015">
        <v>57</v>
      </c>
      <c r="GR1015">
        <v>13</v>
      </c>
      <c r="GS1015" t="b">
        <v>1</v>
      </c>
    </row>
    <row r="1016" spans="186:201" x14ac:dyDescent="0.25">
      <c r="GD1016">
        <v>0</v>
      </c>
      <c r="GE1016">
        <v>15</v>
      </c>
      <c r="GI1016">
        <v>7</v>
      </c>
      <c r="GJ1016" t="s">
        <v>26</v>
      </c>
      <c r="GK1016">
        <v>0</v>
      </c>
      <c r="GL1016">
        <v>0</v>
      </c>
      <c r="GM1016">
        <v>0</v>
      </c>
      <c r="GN1016">
        <v>0</v>
      </c>
      <c r="GO1016">
        <v>0</v>
      </c>
      <c r="GP1016">
        <v>0</v>
      </c>
      <c r="GQ1016">
        <v>2</v>
      </c>
      <c r="GR1016">
        <v>17</v>
      </c>
      <c r="GS1016" t="b">
        <v>1</v>
      </c>
    </row>
    <row r="1017" spans="186:201" x14ac:dyDescent="0.25">
      <c r="GD1017">
        <v>0</v>
      </c>
      <c r="GE1017">
        <v>16</v>
      </c>
      <c r="GI1017">
        <v>7</v>
      </c>
      <c r="GJ1017" t="s">
        <v>26</v>
      </c>
      <c r="GK1017">
        <v>0</v>
      </c>
      <c r="GL1017">
        <v>0</v>
      </c>
      <c r="GM1017">
        <v>0</v>
      </c>
      <c r="GN1017">
        <v>0</v>
      </c>
      <c r="GO1017">
        <v>0</v>
      </c>
      <c r="GP1017">
        <v>0</v>
      </c>
      <c r="GQ1017">
        <v>7</v>
      </c>
      <c r="GR1017">
        <v>17</v>
      </c>
      <c r="GS1017" t="b">
        <v>1</v>
      </c>
    </row>
    <row r="1018" spans="186:201" x14ac:dyDescent="0.25">
      <c r="GD1018">
        <v>0</v>
      </c>
      <c r="GE1018">
        <v>17</v>
      </c>
      <c r="GI1018">
        <v>9</v>
      </c>
      <c r="GJ1018" t="s">
        <v>26</v>
      </c>
      <c r="GK1018">
        <v>0</v>
      </c>
      <c r="GL1018">
        <v>0</v>
      </c>
      <c r="GM1018">
        <v>0</v>
      </c>
      <c r="GN1018">
        <v>0</v>
      </c>
      <c r="GO1018">
        <v>0</v>
      </c>
      <c r="GP1018">
        <v>0</v>
      </c>
      <c r="GQ1018">
        <v>17</v>
      </c>
      <c r="GR1018">
        <v>17</v>
      </c>
      <c r="GS1018" t="b">
        <v>1</v>
      </c>
    </row>
    <row r="1019" spans="186:201" x14ac:dyDescent="0.25">
      <c r="GD1019">
        <v>0</v>
      </c>
      <c r="GE1019">
        <v>18</v>
      </c>
      <c r="GI1019">
        <v>9</v>
      </c>
      <c r="GJ1019" t="s">
        <v>26</v>
      </c>
      <c r="GK1019">
        <v>0</v>
      </c>
      <c r="GL1019">
        <v>0</v>
      </c>
      <c r="GM1019">
        <v>0</v>
      </c>
      <c r="GN1019">
        <v>0</v>
      </c>
      <c r="GO1019">
        <v>0</v>
      </c>
      <c r="GP1019">
        <v>0</v>
      </c>
      <c r="GQ1019">
        <v>22</v>
      </c>
      <c r="GR1019">
        <v>17</v>
      </c>
      <c r="GS1019" t="b">
        <v>1</v>
      </c>
    </row>
    <row r="1020" spans="186:201" x14ac:dyDescent="0.25">
      <c r="GD1020">
        <v>21</v>
      </c>
      <c r="GE1020">
        <v>19</v>
      </c>
      <c r="GI1020">
        <v>11</v>
      </c>
      <c r="GJ1020" t="s">
        <v>26</v>
      </c>
      <c r="GK1020">
        <v>0</v>
      </c>
      <c r="GL1020">
        <v>0</v>
      </c>
      <c r="GM1020">
        <v>0</v>
      </c>
      <c r="GN1020">
        <v>0</v>
      </c>
      <c r="GO1020">
        <v>0</v>
      </c>
      <c r="GP1020">
        <v>0</v>
      </c>
      <c r="GQ1020">
        <v>32</v>
      </c>
      <c r="GR1020">
        <v>17</v>
      </c>
      <c r="GS1020" t="b">
        <v>1</v>
      </c>
    </row>
    <row r="1021" spans="186:201" x14ac:dyDescent="0.25">
      <c r="GD1021">
        <v>22</v>
      </c>
      <c r="GE1021">
        <v>20</v>
      </c>
      <c r="GI1021">
        <v>11</v>
      </c>
      <c r="GJ1021" t="s">
        <v>26</v>
      </c>
      <c r="GK1021">
        <v>0</v>
      </c>
      <c r="GL1021">
        <v>0</v>
      </c>
      <c r="GM1021">
        <v>0</v>
      </c>
      <c r="GN1021">
        <v>0</v>
      </c>
      <c r="GO1021">
        <v>0</v>
      </c>
      <c r="GP1021">
        <v>0</v>
      </c>
      <c r="GQ1021">
        <v>37</v>
      </c>
      <c r="GR1021">
        <v>17</v>
      </c>
      <c r="GS1021" t="b">
        <v>1</v>
      </c>
    </row>
    <row r="1022" spans="186:201" x14ac:dyDescent="0.25">
      <c r="GE1022">
        <v>21</v>
      </c>
      <c r="GI1022">
        <v>13</v>
      </c>
      <c r="GJ1022" t="s">
        <v>26</v>
      </c>
      <c r="GK1022">
        <v>0</v>
      </c>
      <c r="GL1022">
        <v>0</v>
      </c>
      <c r="GM1022">
        <v>0</v>
      </c>
      <c r="GN1022">
        <v>0</v>
      </c>
      <c r="GO1022">
        <v>0</v>
      </c>
      <c r="GP1022">
        <v>0</v>
      </c>
      <c r="GQ1022">
        <v>47</v>
      </c>
      <c r="GR1022">
        <v>17</v>
      </c>
      <c r="GS1022" t="b">
        <v>1</v>
      </c>
    </row>
    <row r="1023" spans="186:201" x14ac:dyDescent="0.25">
      <c r="GE1023">
        <v>22</v>
      </c>
      <c r="GI1023">
        <v>13</v>
      </c>
      <c r="GJ1023" t="s">
        <v>26</v>
      </c>
      <c r="GK1023">
        <v>0</v>
      </c>
      <c r="GL1023">
        <v>0</v>
      </c>
      <c r="GM1023">
        <v>0</v>
      </c>
      <c r="GN1023">
        <v>0</v>
      </c>
      <c r="GO1023">
        <v>0</v>
      </c>
      <c r="GP1023">
        <v>0</v>
      </c>
      <c r="GQ1023">
        <v>52</v>
      </c>
      <c r="GR1023">
        <v>17</v>
      </c>
      <c r="GS1023" t="b">
        <v>1</v>
      </c>
    </row>
  </sheetData>
  <mergeCells count="1">
    <mergeCell ref="A73:M7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Ganiaris Nikos</dc:creator>
  <cp:lastModifiedBy>Ganiaris Nikos</cp:lastModifiedBy>
  <dcterms:created xsi:type="dcterms:W3CDTF">2017-12-19T11:04:25Z</dcterms:created>
  <dcterms:modified xsi:type="dcterms:W3CDTF">2017-12-19T11:27:00Z</dcterms:modified>
</cp:coreProperties>
</file>