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lexandrameziti/Documents/Mytilene/02.mathimata/24_25/xeimerino/01. Βιολογία/εργαστηριο/"/>
    </mc:Choice>
  </mc:AlternateContent>
  <xr:revisionPtr revIDLastSave="0" documentId="13_ncr:1_{E25C25CA-AFEE-1A4D-A536-37C69ECAC122}" xr6:coauthVersionLast="47" xr6:coauthVersionMax="47" xr10:uidLastSave="{00000000-0000-0000-0000-000000000000}"/>
  <bookViews>
    <workbookView xWindow="1080" yWindow="740" windowWidth="28320" windowHeight="15720" activeTab="2" xr2:uid="{7BAC689B-EDE8-224D-A299-3806C70366E6}"/>
  </bookViews>
  <sheets>
    <sheet name="191124_09-11" sheetId="4" r:id="rId1"/>
    <sheet name="191124-11-1300" sheetId="6" r:id="rId2"/>
    <sheet name="ακριβεια-ορθότητα" sheetId="7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0" i="7" l="1"/>
  <c r="C20" i="7"/>
  <c r="D19" i="7"/>
  <c r="C19" i="7"/>
  <c r="D18" i="7"/>
  <c r="C18" i="7"/>
  <c r="J3" i="6"/>
  <c r="I3" i="6"/>
  <c r="H3" i="6"/>
  <c r="G3" i="6"/>
  <c r="F3" i="6"/>
  <c r="E3" i="6"/>
  <c r="D3" i="6"/>
  <c r="C3" i="6"/>
  <c r="B3" i="6"/>
  <c r="F9" i="6"/>
  <c r="D9" i="6"/>
  <c r="C9" i="6"/>
  <c r="B8" i="6"/>
  <c r="B9" i="6" s="1"/>
  <c r="B27" i="6"/>
  <c r="B22" i="6"/>
  <c r="J8" i="6"/>
  <c r="J9" i="6" s="1"/>
  <c r="I8" i="6"/>
  <c r="I9" i="6" s="1"/>
  <c r="H8" i="6"/>
  <c r="H9" i="6" s="1"/>
  <c r="G8" i="6"/>
  <c r="G9" i="6" s="1"/>
  <c r="F8" i="6"/>
  <c r="E8" i="6"/>
  <c r="E9" i="6" s="1"/>
  <c r="D8" i="6"/>
  <c r="C8" i="6"/>
  <c r="K7" i="4"/>
  <c r="B7" i="4"/>
  <c r="B8" i="4" s="1"/>
  <c r="J8" i="4"/>
  <c r="J7" i="4"/>
  <c r="I8" i="4"/>
  <c r="H8" i="4"/>
  <c r="G8" i="4"/>
  <c r="I7" i="4"/>
  <c r="H7" i="4"/>
  <c r="G7" i="4"/>
  <c r="F8" i="4"/>
  <c r="E8" i="4"/>
  <c r="D8" i="4"/>
  <c r="C8" i="4"/>
  <c r="F7" i="4"/>
  <c r="E7" i="4"/>
  <c r="D7" i="4"/>
  <c r="C7" i="4"/>
</calcChain>
</file>

<file path=xl/sharedStrings.xml><?xml version="1.0" encoding="utf-8"?>
<sst xmlns="http://schemas.openxmlformats.org/spreadsheetml/2006/main" count="69" uniqueCount="29">
  <si>
    <t>VH20</t>
  </si>
  <si>
    <t>MB</t>
  </si>
  <si>
    <t>0.5 mg/ml</t>
  </si>
  <si>
    <t>average</t>
  </si>
  <si>
    <t>C (mg/ml)</t>
  </si>
  <si>
    <t>blank</t>
  </si>
  <si>
    <t>omada 1/3</t>
  </si>
  <si>
    <t>omada 2/4</t>
  </si>
  <si>
    <t>A666 1-2</t>
  </si>
  <si>
    <t>A66 3-4</t>
  </si>
  <si>
    <t>A666 5</t>
  </si>
  <si>
    <t>corrected</t>
  </si>
  <si>
    <t>A666 3-4</t>
  </si>
  <si>
    <t>y=0.304x+0.0278</t>
  </si>
  <si>
    <t>0.304x=y-0.0278</t>
  </si>
  <si>
    <t>x=(y-0.0278)/0.304</t>
  </si>
  <si>
    <t>C MB</t>
  </si>
  <si>
    <t>0,5*1=C*10</t>
  </si>
  <si>
    <t>Omada1</t>
  </si>
  <si>
    <t>Omada2</t>
  </si>
  <si>
    <t>Omada3</t>
  </si>
  <si>
    <t>Omada4</t>
  </si>
  <si>
    <t>Omada5</t>
  </si>
  <si>
    <t>Omada6</t>
  </si>
  <si>
    <t>Omada7</t>
  </si>
  <si>
    <t>P10</t>
  </si>
  <si>
    <t>P200</t>
  </si>
  <si>
    <t>P1000</t>
  </si>
  <si>
    <t>omada4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</si>
</sst>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GR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'191124_09-11'!$A$12</c:f>
              <c:strCache>
                <c:ptCount val="1"/>
                <c:pt idx="0">
                  <c:v>corrected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GR"/>
                </a:p>
              </c:txPr>
            </c:trendlineLbl>
          </c:trendline>
          <c:xVal>
            <c:numRef>
              <c:f>'191124_09-11'!$B$11:$J$11</c:f>
              <c:numCache>
                <c:formatCode>General</c:formatCode>
                <c:ptCount val="9"/>
                <c:pt idx="0">
                  <c:v>0.05</c:v>
                </c:pt>
                <c:pt idx="1">
                  <c:v>0.1</c:v>
                </c:pt>
                <c:pt idx="2">
                  <c:v>0.15</c:v>
                </c:pt>
                <c:pt idx="3">
                  <c:v>0.2</c:v>
                </c:pt>
                <c:pt idx="4">
                  <c:v>0.25</c:v>
                </c:pt>
                <c:pt idx="5">
                  <c:v>0.3</c:v>
                </c:pt>
                <c:pt idx="6">
                  <c:v>0.35</c:v>
                </c:pt>
                <c:pt idx="7">
                  <c:v>0.4</c:v>
                </c:pt>
                <c:pt idx="8">
                  <c:v>0.45</c:v>
                </c:pt>
              </c:numCache>
            </c:numRef>
          </c:xVal>
          <c:yVal>
            <c:numRef>
              <c:f>'191124_09-11'!$B$12:$J$12</c:f>
              <c:numCache>
                <c:formatCode>General</c:formatCode>
                <c:ptCount val="9"/>
                <c:pt idx="0">
                  <c:v>2.8333333333333321E-2</c:v>
                </c:pt>
                <c:pt idx="1">
                  <c:v>5.6666666666667087E-2</c:v>
                </c:pt>
                <c:pt idx="2">
                  <c:v>6.999999999999984E-2</c:v>
                </c:pt>
                <c:pt idx="3">
                  <c:v>8.2666666666666888E-2</c:v>
                </c:pt>
                <c:pt idx="4">
                  <c:v>9.6666666666666679E-2</c:v>
                </c:pt>
                <c:pt idx="5">
                  <c:v>8.4999999999999964E-2</c:v>
                </c:pt>
                <c:pt idx="6">
                  <c:v>0.10500000000000043</c:v>
                </c:pt>
                <c:pt idx="7">
                  <c:v>0.10500000000000043</c:v>
                </c:pt>
                <c:pt idx="8">
                  <c:v>0.125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17F-9E4B-BFC5-57A428449D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23610272"/>
        <c:axId val="1623701392"/>
      </c:scatterChart>
      <c:valAx>
        <c:axId val="16236102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GR"/>
          </a:p>
        </c:txPr>
        <c:crossAx val="1623701392"/>
        <c:crosses val="autoZero"/>
        <c:crossBetween val="midCat"/>
      </c:valAx>
      <c:valAx>
        <c:axId val="16237013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GR"/>
          </a:p>
        </c:txPr>
        <c:crossAx val="1623610272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G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GR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'191124-11-1300'!$A$14</c:f>
              <c:strCache>
                <c:ptCount val="1"/>
                <c:pt idx="0">
                  <c:v>corrected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GR"/>
                </a:p>
              </c:txPr>
            </c:trendlineLbl>
          </c:trendline>
          <c:xVal>
            <c:numRef>
              <c:f>'191124-11-1300'!$B$13:$J$13</c:f>
              <c:numCache>
                <c:formatCode>General</c:formatCode>
                <c:ptCount val="9"/>
                <c:pt idx="0">
                  <c:v>0.05</c:v>
                </c:pt>
                <c:pt idx="1">
                  <c:v>0.1</c:v>
                </c:pt>
                <c:pt idx="2">
                  <c:v>0.15</c:v>
                </c:pt>
                <c:pt idx="3">
                  <c:v>0.2</c:v>
                </c:pt>
                <c:pt idx="4">
                  <c:v>0.25</c:v>
                </c:pt>
                <c:pt idx="5">
                  <c:v>0.3</c:v>
                </c:pt>
                <c:pt idx="6">
                  <c:v>0.35</c:v>
                </c:pt>
                <c:pt idx="7">
                  <c:v>0.4</c:v>
                </c:pt>
                <c:pt idx="8">
                  <c:v>0.45</c:v>
                </c:pt>
              </c:numCache>
            </c:numRef>
          </c:xVal>
          <c:yVal>
            <c:numRef>
              <c:f>'191124-11-1300'!$B$14:$J$14</c:f>
              <c:numCache>
                <c:formatCode>General</c:formatCode>
                <c:ptCount val="9"/>
                <c:pt idx="0">
                  <c:v>2.4999999999999911E-2</c:v>
                </c:pt>
                <c:pt idx="1">
                  <c:v>6.4999999999999947E-2</c:v>
                </c:pt>
                <c:pt idx="2">
                  <c:v>8.0000000000000071E-2</c:v>
                </c:pt>
                <c:pt idx="3">
                  <c:v>9.1000000000000192E-2</c:v>
                </c:pt>
                <c:pt idx="4">
                  <c:v>0.10999999999999988</c:v>
                </c:pt>
                <c:pt idx="5">
                  <c:v>0.12300000000000022</c:v>
                </c:pt>
                <c:pt idx="6">
                  <c:v>0.14000000000000012</c:v>
                </c:pt>
                <c:pt idx="7">
                  <c:v>0.14500000000000002</c:v>
                </c:pt>
                <c:pt idx="8">
                  <c:v>0.15500000000000025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715-FF4A-AFC5-8B985FB6C3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37556144"/>
        <c:axId val="2111130144"/>
      </c:scatterChart>
      <c:valAx>
        <c:axId val="14375561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GR"/>
          </a:p>
        </c:txPr>
        <c:crossAx val="2111130144"/>
        <c:crosses val="autoZero"/>
        <c:crossBetween val="midCat"/>
      </c:valAx>
      <c:valAx>
        <c:axId val="21111301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GR"/>
          </a:p>
        </c:txPr>
        <c:crossAx val="1437556144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G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GR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'191124-11-1300'!$A$14</c:f>
              <c:strCache>
                <c:ptCount val="1"/>
                <c:pt idx="0">
                  <c:v>corrected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rgbClr val="7030A0"/>
                </a:solidFill>
              </a:ln>
              <a:effectLst/>
            </c:spPr>
          </c:marker>
          <c:trendline>
            <c:spPr>
              <a:ln w="19050" cap="rnd">
                <a:solidFill>
                  <a:srgbClr val="FF0000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19327405949256343"/>
                  <c:y val="-4.1666666666666669E-4"/>
                </c:manualLayout>
              </c:layout>
              <c:numFmt formatCode="General" sourceLinked="0"/>
              <c:spPr>
                <a:solidFill>
                  <a:schemeClr val="accent4"/>
                </a:solidFill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GR"/>
                </a:p>
              </c:txPr>
            </c:trendlineLbl>
          </c:trendline>
          <c:xVal>
            <c:numRef>
              <c:f>'191124-11-1300'!$B$13:$J$13</c:f>
              <c:numCache>
                <c:formatCode>General</c:formatCode>
                <c:ptCount val="9"/>
                <c:pt idx="0">
                  <c:v>0.05</c:v>
                </c:pt>
                <c:pt idx="1">
                  <c:v>0.1</c:v>
                </c:pt>
                <c:pt idx="2">
                  <c:v>0.15</c:v>
                </c:pt>
                <c:pt idx="3">
                  <c:v>0.2</c:v>
                </c:pt>
                <c:pt idx="4">
                  <c:v>0.25</c:v>
                </c:pt>
                <c:pt idx="5">
                  <c:v>0.3</c:v>
                </c:pt>
                <c:pt idx="6">
                  <c:v>0.35</c:v>
                </c:pt>
                <c:pt idx="7">
                  <c:v>0.4</c:v>
                </c:pt>
                <c:pt idx="8">
                  <c:v>0.45</c:v>
                </c:pt>
              </c:numCache>
            </c:numRef>
          </c:xVal>
          <c:yVal>
            <c:numRef>
              <c:f>'191124-11-1300'!$B$14:$J$14</c:f>
              <c:numCache>
                <c:formatCode>General</c:formatCode>
                <c:ptCount val="9"/>
                <c:pt idx="0">
                  <c:v>2.4999999999999911E-2</c:v>
                </c:pt>
                <c:pt idx="1">
                  <c:v>6.4999999999999947E-2</c:v>
                </c:pt>
                <c:pt idx="2">
                  <c:v>8.0000000000000071E-2</c:v>
                </c:pt>
                <c:pt idx="3">
                  <c:v>9.1000000000000192E-2</c:v>
                </c:pt>
                <c:pt idx="4">
                  <c:v>0.10999999999999988</c:v>
                </c:pt>
                <c:pt idx="5">
                  <c:v>0.12300000000000022</c:v>
                </c:pt>
                <c:pt idx="6">
                  <c:v>0.14000000000000012</c:v>
                </c:pt>
                <c:pt idx="7">
                  <c:v>0.14500000000000002</c:v>
                </c:pt>
                <c:pt idx="8">
                  <c:v>0.15500000000000025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58C-497E-AFBD-7334BFB93D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86450992"/>
        <c:axId val="2086457232"/>
      </c:scatterChart>
      <c:valAx>
        <c:axId val="20864509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C (mg/ml)</a:t>
                </a:r>
                <a:endParaRPr lang="el-G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l-G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GR"/>
          </a:p>
        </c:txPr>
        <c:crossAx val="2086457232"/>
        <c:crosses val="autoZero"/>
        <c:crossBetween val="midCat"/>
      </c:valAx>
      <c:valAx>
        <c:axId val="20864572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 </a:t>
                </a:r>
                <a:endParaRPr lang="el-G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l-G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GR"/>
          </a:p>
        </c:txPr>
        <c:crossAx val="2086450992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G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ορ</a:t>
            </a:r>
            <a:r>
              <a:rPr lang="el-GR"/>
              <a:t>θότητα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G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'ακριβεια-ορθότητα'!$B$18</c:f>
              <c:strCache>
                <c:ptCount val="1"/>
                <c:pt idx="0">
                  <c:v>P10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'ακριβεια-ορθότητα'!$C$17:$E$17</c:f>
              <c:strCache>
                <c:ptCount val="3"/>
                <c:pt idx="0">
                  <c:v>Omada2</c:v>
                </c:pt>
                <c:pt idx="1">
                  <c:v>Omada3</c:v>
                </c:pt>
                <c:pt idx="2">
                  <c:v>omada4</c:v>
                </c:pt>
              </c:strCache>
            </c:strRef>
          </c:cat>
          <c:val>
            <c:numRef>
              <c:f>'ακριβεια-ορθότητα'!$C$18:$E$18</c:f>
              <c:numCache>
                <c:formatCode>General</c:formatCode>
                <c:ptCount val="3"/>
                <c:pt idx="0">
                  <c:v>9.4E-2</c:v>
                </c:pt>
                <c:pt idx="1">
                  <c:v>9.0000000000000011E-2</c:v>
                </c:pt>
                <c:pt idx="2">
                  <c:v>9.8000000000000004E-2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35B-4761-A750-C49A506B20B7}"/>
            </c:ext>
          </c:extLst>
        </c:ser>
        <c:ser>
          <c:idx val="1"/>
          <c:order val="1"/>
          <c:tx>
            <c:strRef>
              <c:f>'ακριβεια-ορθότητα'!$B$19</c:f>
              <c:strCache>
                <c:ptCount val="1"/>
                <c:pt idx="0">
                  <c:v>P200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'ακριβεια-ορθότητα'!$C$17:$E$17</c:f>
              <c:strCache>
                <c:ptCount val="3"/>
                <c:pt idx="0">
                  <c:v>Omada2</c:v>
                </c:pt>
                <c:pt idx="1">
                  <c:v>Omada3</c:v>
                </c:pt>
                <c:pt idx="2">
                  <c:v>omada4</c:v>
                </c:pt>
              </c:strCache>
            </c:strRef>
          </c:cat>
          <c:val>
            <c:numRef>
              <c:f>'ακριβεια-ορθότητα'!$C$19:$E$19</c:f>
              <c:numCache>
                <c:formatCode>General</c:formatCode>
                <c:ptCount val="3"/>
                <c:pt idx="0">
                  <c:v>8.4000000000000005E-2</c:v>
                </c:pt>
                <c:pt idx="1">
                  <c:v>0.10400000000000001</c:v>
                </c:pt>
                <c:pt idx="2">
                  <c:v>9.1999999999999998E-2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35B-4761-A750-C49A506B20B7}"/>
            </c:ext>
          </c:extLst>
        </c:ser>
        <c:ser>
          <c:idx val="2"/>
          <c:order val="2"/>
          <c:tx>
            <c:strRef>
              <c:f>'ακριβεια-ορθότητα'!$B$20</c:f>
              <c:strCache>
                <c:ptCount val="1"/>
                <c:pt idx="0">
                  <c:v>P1000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'ακριβεια-ορθότητα'!$C$17:$E$17</c:f>
              <c:strCache>
                <c:ptCount val="3"/>
                <c:pt idx="0">
                  <c:v>Omada2</c:v>
                </c:pt>
                <c:pt idx="1">
                  <c:v>Omada3</c:v>
                </c:pt>
                <c:pt idx="2">
                  <c:v>omada4</c:v>
                </c:pt>
              </c:strCache>
            </c:strRef>
          </c:cat>
          <c:val>
            <c:numRef>
              <c:f>'ακριβεια-ορθότητα'!$C$20:$E$20</c:f>
              <c:numCache>
                <c:formatCode>General</c:formatCode>
                <c:ptCount val="3"/>
                <c:pt idx="0">
                  <c:v>9.6000000000000002E-2</c:v>
                </c:pt>
                <c:pt idx="1">
                  <c:v>0.10399999999999998</c:v>
                </c:pt>
                <c:pt idx="2">
                  <c:v>9.6000000000000002E-2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35B-4761-A750-C49A506B20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977918480"/>
        <c:axId val="1977923056"/>
      </c:barChart>
      <c:catAx>
        <c:axId val="1977918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GR"/>
          </a:p>
        </c:txPr>
        <c:crossAx val="1977923056"/>
        <c:crosses val="autoZero"/>
        <c:auto val="1"/>
        <c:lblAlgn val="ctr"/>
        <c:lblOffset val="100"/>
        <c:noMultiLvlLbl val="0"/>
      </c:catAx>
      <c:valAx>
        <c:axId val="1977923056"/>
        <c:scaling>
          <c:orientation val="minMax"/>
          <c:max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ml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G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GR"/>
          </a:p>
        </c:txPr>
        <c:crossAx val="19779184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G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G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l-GR"/>
              <a:t>ακρίβεια</a:t>
            </a:r>
            <a:endParaRPr lang="en-GB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G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'ακριβεια-ορθότητα'!$B$22</c:f>
              <c:strCache>
                <c:ptCount val="1"/>
                <c:pt idx="0">
                  <c:v>P10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'ακριβεια-ορθότητα'!$C$21:$E$21</c:f>
              <c:strCache>
                <c:ptCount val="3"/>
                <c:pt idx="0">
                  <c:v>Omada2</c:v>
                </c:pt>
                <c:pt idx="1">
                  <c:v>Omada3</c:v>
                </c:pt>
                <c:pt idx="2">
                  <c:v>omada4</c:v>
                </c:pt>
              </c:strCache>
            </c:strRef>
          </c:cat>
          <c:val>
            <c:numRef>
              <c:f>'ακριβεια-ορθότητα'!$C$22:$E$22</c:f>
              <c:numCache>
                <c:formatCode>General</c:formatCode>
                <c:ptCount val="3"/>
                <c:pt idx="0">
                  <c:v>8.9442719099991613E-3</c:v>
                </c:pt>
                <c:pt idx="1">
                  <c:v>3.7416573867739396E-2</c:v>
                </c:pt>
                <c:pt idx="2">
                  <c:v>3.4200000000000001E-2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7B-494C-AE5C-1EDFCE737131}"/>
            </c:ext>
          </c:extLst>
        </c:ser>
        <c:ser>
          <c:idx val="1"/>
          <c:order val="1"/>
          <c:tx>
            <c:strRef>
              <c:f>'ακριβεια-ορθότητα'!$B$23</c:f>
              <c:strCache>
                <c:ptCount val="1"/>
                <c:pt idx="0">
                  <c:v>P200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'ακριβεια-ορθότητα'!$C$21:$E$21</c:f>
              <c:strCache>
                <c:ptCount val="3"/>
                <c:pt idx="0">
                  <c:v>Omada2</c:v>
                </c:pt>
                <c:pt idx="1">
                  <c:v>Omada3</c:v>
                </c:pt>
                <c:pt idx="2">
                  <c:v>omada4</c:v>
                </c:pt>
              </c:strCache>
            </c:strRef>
          </c:cat>
          <c:val>
            <c:numRef>
              <c:f>'ακριβεια-ορθότητα'!$C$23:$E$23</c:f>
              <c:numCache>
                <c:formatCode>General</c:formatCode>
                <c:ptCount val="3"/>
                <c:pt idx="0">
                  <c:v>8.9442719099991543E-3</c:v>
                </c:pt>
                <c:pt idx="1">
                  <c:v>2.3021728866442697E-2</c:v>
                </c:pt>
                <c:pt idx="2">
                  <c:v>1.9199999999999998E-2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7B-494C-AE5C-1EDFCE737131}"/>
            </c:ext>
          </c:extLst>
        </c:ser>
        <c:ser>
          <c:idx val="2"/>
          <c:order val="2"/>
          <c:tx>
            <c:strRef>
              <c:f>'ακριβεια-ορθότητα'!$B$24</c:f>
              <c:strCache>
                <c:ptCount val="1"/>
                <c:pt idx="0">
                  <c:v>P1000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'ακριβεια-ορθότητα'!$C$21:$E$21</c:f>
              <c:strCache>
                <c:ptCount val="3"/>
                <c:pt idx="0">
                  <c:v>Omada2</c:v>
                </c:pt>
                <c:pt idx="1">
                  <c:v>Omada3</c:v>
                </c:pt>
                <c:pt idx="2">
                  <c:v>omada4</c:v>
                </c:pt>
              </c:strCache>
            </c:strRef>
          </c:cat>
          <c:val>
            <c:numRef>
              <c:f>'ακριβεια-ορθότητα'!$C$24:$E$24</c:f>
              <c:numCache>
                <c:formatCode>General</c:formatCode>
                <c:ptCount val="3"/>
                <c:pt idx="0">
                  <c:v>5.4772255750516656E-3</c:v>
                </c:pt>
                <c:pt idx="1">
                  <c:v>2.6076809620810694E-2</c:v>
                </c:pt>
                <c:pt idx="2">
                  <c:v>1.67E-2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37B-494C-AE5C-1EDFCE737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086451408"/>
        <c:axId val="2086451824"/>
      </c:barChart>
      <c:catAx>
        <c:axId val="2086451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GR"/>
          </a:p>
        </c:txPr>
        <c:crossAx val="2086451824"/>
        <c:crosses val="autoZero"/>
        <c:auto val="1"/>
        <c:lblAlgn val="ctr"/>
        <c:lblOffset val="100"/>
        <c:noMultiLvlLbl val="0"/>
      </c:catAx>
      <c:valAx>
        <c:axId val="20864518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ml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G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GR"/>
          </a:p>
        </c:txPr>
        <c:crossAx val="20864514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G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G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565150</xdr:colOff>
      <xdr:row>12</xdr:row>
      <xdr:rowOff>165100</xdr:rowOff>
    </xdr:from>
    <xdr:to>
      <xdr:col>14</xdr:col>
      <xdr:colOff>698500</xdr:colOff>
      <xdr:row>30</xdr:row>
      <xdr:rowOff>127000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B128B28-06EA-72A2-148C-691EB974204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285750</xdr:colOff>
      <xdr:row>10</xdr:row>
      <xdr:rowOff>181882</xdr:rowOff>
    </xdr:from>
    <xdr:to>
      <xdr:col>7</xdr:col>
      <xdr:colOff>741590</xdr:colOff>
      <xdr:row>24</xdr:row>
      <xdr:rowOff>131082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9D81D62-D7A8-7913-53EC-51CA623E4AF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81643</xdr:colOff>
      <xdr:row>12</xdr:row>
      <xdr:rowOff>43543</xdr:rowOff>
    </xdr:from>
    <xdr:to>
      <xdr:col>13</xdr:col>
      <xdr:colOff>469446</xdr:colOff>
      <xdr:row>26</xdr:row>
      <xdr:rowOff>24493</xdr:rowOff>
    </xdr:to>
    <xdr:graphicFrame macro="">
      <xdr:nvGraphicFramePr>
        <xdr:cNvPr id="3" name="Γράφημα 2">
          <a:extLst>
            <a:ext uri="{FF2B5EF4-FFF2-40B4-BE49-F238E27FC236}">
              <a16:creationId xmlns:a16="http://schemas.microsoft.com/office/drawing/2014/main" id="{4534F2F8-6B92-4644-8AAE-E051C728CC9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457200</xdr:colOff>
      <xdr:row>11</xdr:row>
      <xdr:rowOff>19050</xdr:rowOff>
    </xdr:from>
    <xdr:to>
      <xdr:col>14</xdr:col>
      <xdr:colOff>228600</xdr:colOff>
      <xdr:row>24</xdr:row>
      <xdr:rowOff>161925</xdr:rowOff>
    </xdr:to>
    <xdr:graphicFrame macro="">
      <xdr:nvGraphicFramePr>
        <xdr:cNvPr id="4" name="Γράφημα 3">
          <a:extLst>
            <a:ext uri="{FF2B5EF4-FFF2-40B4-BE49-F238E27FC236}">
              <a16:creationId xmlns:a16="http://schemas.microsoft.com/office/drawing/2014/main" id="{E697FC66-B4EB-4EBD-A487-29C6C9E6A95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57150</xdr:colOff>
      <xdr:row>9</xdr:row>
      <xdr:rowOff>47625</xdr:rowOff>
    </xdr:from>
    <xdr:to>
      <xdr:col>21</xdr:col>
      <xdr:colOff>514350</xdr:colOff>
      <xdr:row>22</xdr:row>
      <xdr:rowOff>190500</xdr:rowOff>
    </xdr:to>
    <xdr:graphicFrame macro="">
      <xdr:nvGraphicFramePr>
        <xdr:cNvPr id="6" name="Γράφημα 5">
          <a:extLst>
            <a:ext uri="{FF2B5EF4-FFF2-40B4-BE49-F238E27FC236}">
              <a16:creationId xmlns:a16="http://schemas.microsoft.com/office/drawing/2014/main" id="{0BEAD7C2-8AD5-4D4D-B443-9257B5B8AC6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958BDE-2C42-F244-BCF8-1EEE3980F2C2}">
  <dimension ref="A1:K12"/>
  <sheetViews>
    <sheetView workbookViewId="0">
      <selection activeCell="A11" sqref="A11:J11"/>
    </sheetView>
  </sheetViews>
  <sheetFormatPr baseColWidth="10" defaultColWidth="11" defaultRowHeight="16" x14ac:dyDescent="0.2"/>
  <sheetData>
    <row r="1" spans="1:11" x14ac:dyDescent="0.2">
      <c r="B1" t="s">
        <v>6</v>
      </c>
      <c r="C1" t="s">
        <v>6</v>
      </c>
      <c r="D1" t="s">
        <v>6</v>
      </c>
      <c r="E1" t="s">
        <v>6</v>
      </c>
      <c r="F1" t="s">
        <v>6</v>
      </c>
      <c r="G1" t="s">
        <v>7</v>
      </c>
      <c r="H1" t="s">
        <v>7</v>
      </c>
      <c r="I1" t="s">
        <v>7</v>
      </c>
      <c r="J1" t="s">
        <v>7</v>
      </c>
      <c r="K1" t="s">
        <v>5</v>
      </c>
    </row>
    <row r="2" spans="1:11" x14ac:dyDescent="0.2">
      <c r="A2" t="s">
        <v>0</v>
      </c>
      <c r="B2">
        <v>9</v>
      </c>
      <c r="C2">
        <v>8</v>
      </c>
      <c r="D2">
        <v>7</v>
      </c>
      <c r="E2">
        <v>6</v>
      </c>
      <c r="F2">
        <v>5</v>
      </c>
      <c r="G2">
        <v>4</v>
      </c>
      <c r="H2">
        <v>3</v>
      </c>
      <c r="I2">
        <v>2</v>
      </c>
      <c r="J2">
        <v>1</v>
      </c>
    </row>
    <row r="3" spans="1:11" x14ac:dyDescent="0.2">
      <c r="A3" t="s">
        <v>1</v>
      </c>
      <c r="B3">
        <v>1</v>
      </c>
      <c r="C3">
        <v>2</v>
      </c>
      <c r="D3">
        <v>3</v>
      </c>
      <c r="E3">
        <v>4</v>
      </c>
      <c r="F3">
        <v>5</v>
      </c>
      <c r="G3">
        <v>6</v>
      </c>
      <c r="H3">
        <v>7</v>
      </c>
      <c r="I3">
        <v>8</v>
      </c>
      <c r="J3">
        <v>9</v>
      </c>
    </row>
    <row r="4" spans="1:11" x14ac:dyDescent="0.2">
      <c r="A4" t="s">
        <v>8</v>
      </c>
      <c r="B4">
        <v>2.33</v>
      </c>
      <c r="C4">
        <v>2.35</v>
      </c>
      <c r="D4">
        <v>2.36</v>
      </c>
      <c r="E4">
        <v>2.37</v>
      </c>
      <c r="F4">
        <v>2.38</v>
      </c>
      <c r="G4">
        <v>2.39</v>
      </c>
      <c r="H4">
        <v>2.4</v>
      </c>
      <c r="I4">
        <v>2.4</v>
      </c>
      <c r="J4">
        <v>2.4300000000000002</v>
      </c>
      <c r="K4">
        <v>2.31</v>
      </c>
    </row>
    <row r="5" spans="1:11" x14ac:dyDescent="0.2">
      <c r="A5" t="s">
        <v>9</v>
      </c>
      <c r="B5">
        <v>2.335</v>
      </c>
      <c r="C5">
        <v>2.37</v>
      </c>
      <c r="D5">
        <v>2.39</v>
      </c>
      <c r="E5">
        <v>2.3980000000000001</v>
      </c>
      <c r="F5">
        <v>2.41</v>
      </c>
      <c r="G5">
        <v>2.38</v>
      </c>
      <c r="H5">
        <v>2.41</v>
      </c>
      <c r="I5">
        <v>2.41</v>
      </c>
      <c r="J5">
        <v>2.42</v>
      </c>
      <c r="K5">
        <v>2.31</v>
      </c>
    </row>
    <row r="6" spans="1:11" x14ac:dyDescent="0.2">
      <c r="A6" t="s">
        <v>10</v>
      </c>
      <c r="B6">
        <v>2.3199999999999998</v>
      </c>
      <c r="C6">
        <v>2.35</v>
      </c>
      <c r="D6">
        <v>2.36</v>
      </c>
      <c r="E6">
        <v>2.38</v>
      </c>
      <c r="F6">
        <v>2.4</v>
      </c>
      <c r="K6">
        <v>2.29</v>
      </c>
    </row>
    <row r="7" spans="1:11" x14ac:dyDescent="0.2">
      <c r="A7" t="s">
        <v>3</v>
      </c>
      <c r="B7">
        <f>AVERAGE(B4:B6)</f>
        <v>2.3283333333333331</v>
      </c>
      <c r="C7">
        <f>AVERAGE(C4:C6)</f>
        <v>2.3566666666666669</v>
      </c>
      <c r="D7">
        <f>AVERAGE(D4:D6)</f>
        <v>2.3699999999999997</v>
      </c>
      <c r="E7">
        <f>AVERAGE(E4:E6)</f>
        <v>2.3826666666666667</v>
      </c>
      <c r="F7">
        <f>AVERAGE(F4:F6)</f>
        <v>2.3966666666666665</v>
      </c>
      <c r="G7">
        <f>AVERAGE(G4:G5)</f>
        <v>2.3849999999999998</v>
      </c>
      <c r="H7">
        <f>AVERAGE(H4:H5)</f>
        <v>2.4050000000000002</v>
      </c>
      <c r="I7">
        <f>AVERAGE(I4:I5)</f>
        <v>2.4050000000000002</v>
      </c>
      <c r="J7">
        <f>AVERAGE(J4:J5)</f>
        <v>2.4249999999999998</v>
      </c>
      <c r="K7">
        <f>AVERAGE(K4:K6)</f>
        <v>2.3033333333333332</v>
      </c>
    </row>
    <row r="8" spans="1:11" x14ac:dyDescent="0.2">
      <c r="A8" t="s">
        <v>11</v>
      </c>
      <c r="B8">
        <f t="shared" ref="B8:J8" si="0">B7-2.3</f>
        <v>2.8333333333333321E-2</v>
      </c>
      <c r="C8">
        <f t="shared" si="0"/>
        <v>5.6666666666667087E-2</v>
      </c>
      <c r="D8">
        <f t="shared" si="0"/>
        <v>6.999999999999984E-2</v>
      </c>
      <c r="E8">
        <f t="shared" si="0"/>
        <v>8.2666666666666888E-2</v>
      </c>
      <c r="F8">
        <f t="shared" si="0"/>
        <v>9.6666666666666679E-2</v>
      </c>
      <c r="G8">
        <f t="shared" si="0"/>
        <v>8.4999999999999964E-2</v>
      </c>
      <c r="H8">
        <f t="shared" si="0"/>
        <v>0.10500000000000043</v>
      </c>
      <c r="I8">
        <f t="shared" si="0"/>
        <v>0.10500000000000043</v>
      </c>
      <c r="J8">
        <f t="shared" si="0"/>
        <v>0.125</v>
      </c>
    </row>
    <row r="11" spans="1:11" x14ac:dyDescent="0.2">
      <c r="A11" t="s">
        <v>4</v>
      </c>
      <c r="B11">
        <v>0.05</v>
      </c>
      <c r="C11">
        <v>0.1</v>
      </c>
      <c r="D11">
        <v>0.15</v>
      </c>
      <c r="E11">
        <v>0.2</v>
      </c>
      <c r="F11">
        <v>0.25</v>
      </c>
      <c r="G11">
        <v>0.3</v>
      </c>
      <c r="H11">
        <v>0.35</v>
      </c>
      <c r="I11">
        <v>0.4</v>
      </c>
      <c r="J11">
        <v>0.45</v>
      </c>
    </row>
    <row r="12" spans="1:11" x14ac:dyDescent="0.2">
      <c r="A12" t="s">
        <v>11</v>
      </c>
      <c r="B12">
        <v>2.8333333333333321E-2</v>
      </c>
      <c r="C12">
        <v>5.6666666666667087E-2</v>
      </c>
      <c r="D12">
        <v>6.999999999999984E-2</v>
      </c>
      <c r="E12">
        <v>8.2666666666666888E-2</v>
      </c>
      <c r="F12">
        <v>9.6666666666666679E-2</v>
      </c>
      <c r="G12">
        <v>8.4999999999999964E-2</v>
      </c>
      <c r="H12">
        <v>0.10500000000000043</v>
      </c>
      <c r="I12">
        <v>0.10500000000000043</v>
      </c>
      <c r="J12">
        <v>0.125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A03333-913F-9441-8C66-9EBC4D829F14}">
  <dimension ref="A1:L27"/>
  <sheetViews>
    <sheetView topLeftCell="A4" zoomScale="140" zoomScaleNormal="140" workbookViewId="0">
      <selection activeCell="M6" sqref="M6"/>
    </sheetView>
  </sheetViews>
  <sheetFormatPr baseColWidth="10" defaultColWidth="11" defaultRowHeight="16" x14ac:dyDescent="0.2"/>
  <sheetData>
    <row r="1" spans="1:12" x14ac:dyDescent="0.2">
      <c r="B1" t="s">
        <v>6</v>
      </c>
      <c r="C1" t="s">
        <v>6</v>
      </c>
      <c r="D1" t="s">
        <v>6</v>
      </c>
      <c r="E1" t="s">
        <v>6</v>
      </c>
      <c r="F1" t="s">
        <v>7</v>
      </c>
      <c r="G1" t="s">
        <v>7</v>
      </c>
      <c r="H1" t="s">
        <v>7</v>
      </c>
      <c r="I1" t="s">
        <v>7</v>
      </c>
      <c r="J1" t="s">
        <v>7</v>
      </c>
      <c r="K1" t="s">
        <v>5</v>
      </c>
      <c r="L1" t="s">
        <v>2</v>
      </c>
    </row>
    <row r="2" spans="1:12" x14ac:dyDescent="0.2">
      <c r="A2" t="s">
        <v>16</v>
      </c>
      <c r="B2" t="s">
        <v>17</v>
      </c>
    </row>
    <row r="3" spans="1:12" x14ac:dyDescent="0.2">
      <c r="A3" t="s">
        <v>16</v>
      </c>
      <c r="B3">
        <f>0.5*B5/10</f>
        <v>0.05</v>
      </c>
      <c r="C3">
        <f t="shared" ref="C3:J3" si="0">0.5*C5/10</f>
        <v>0.1</v>
      </c>
      <c r="D3">
        <f t="shared" si="0"/>
        <v>0.15</v>
      </c>
      <c r="E3">
        <f t="shared" si="0"/>
        <v>0.2</v>
      </c>
      <c r="F3">
        <f t="shared" si="0"/>
        <v>0.25</v>
      </c>
      <c r="G3">
        <f t="shared" si="0"/>
        <v>0.3</v>
      </c>
      <c r="H3">
        <f t="shared" si="0"/>
        <v>0.35</v>
      </c>
      <c r="I3">
        <f t="shared" si="0"/>
        <v>0.4</v>
      </c>
      <c r="J3">
        <f t="shared" si="0"/>
        <v>0.45</v>
      </c>
    </row>
    <row r="4" spans="1:12" x14ac:dyDescent="0.2">
      <c r="A4" t="s">
        <v>0</v>
      </c>
      <c r="B4">
        <v>9</v>
      </c>
      <c r="C4">
        <v>8</v>
      </c>
      <c r="D4">
        <v>7</v>
      </c>
      <c r="E4">
        <v>6</v>
      </c>
      <c r="F4">
        <v>5</v>
      </c>
      <c r="G4">
        <v>4</v>
      </c>
      <c r="H4">
        <v>3</v>
      </c>
      <c r="I4">
        <v>2</v>
      </c>
      <c r="J4">
        <v>1</v>
      </c>
    </row>
    <row r="5" spans="1:12" x14ac:dyDescent="0.2">
      <c r="A5" t="s">
        <v>1</v>
      </c>
      <c r="B5">
        <v>1</v>
      </c>
      <c r="C5">
        <v>2</v>
      </c>
      <c r="D5">
        <v>3</v>
      </c>
      <c r="E5">
        <v>4</v>
      </c>
      <c r="F5">
        <v>5</v>
      </c>
      <c r="G5">
        <v>6</v>
      </c>
      <c r="H5">
        <v>7</v>
      </c>
      <c r="I5">
        <v>8</v>
      </c>
      <c r="J5">
        <v>9</v>
      </c>
    </row>
    <row r="6" spans="1:12" x14ac:dyDescent="0.2">
      <c r="A6" t="s">
        <v>8</v>
      </c>
      <c r="B6">
        <v>2.27</v>
      </c>
      <c r="C6">
        <v>2.2999999999999998</v>
      </c>
      <c r="D6">
        <v>2.3199999999999998</v>
      </c>
      <c r="E6">
        <v>2.3250000000000002</v>
      </c>
      <c r="F6">
        <v>2.36</v>
      </c>
      <c r="G6">
        <v>2.37</v>
      </c>
      <c r="H6">
        <v>2.39</v>
      </c>
      <c r="I6">
        <v>2.39</v>
      </c>
      <c r="J6">
        <v>2.4</v>
      </c>
      <c r="K6">
        <v>2.25</v>
      </c>
    </row>
    <row r="7" spans="1:12" x14ac:dyDescent="0.2">
      <c r="A7" t="s">
        <v>12</v>
      </c>
      <c r="B7">
        <v>2.2799999999999998</v>
      </c>
      <c r="C7">
        <v>2.33</v>
      </c>
      <c r="D7">
        <v>2.34</v>
      </c>
      <c r="E7">
        <v>2.3570000000000002</v>
      </c>
      <c r="F7">
        <v>2.36</v>
      </c>
      <c r="G7">
        <v>2.3759999999999999</v>
      </c>
      <c r="H7">
        <v>2.39</v>
      </c>
      <c r="I7">
        <v>2.4</v>
      </c>
      <c r="J7">
        <v>2.41</v>
      </c>
    </row>
    <row r="8" spans="1:12" x14ac:dyDescent="0.2">
      <c r="A8" t="s">
        <v>3</v>
      </c>
      <c r="B8">
        <f>AVERAGE(B6:B7)</f>
        <v>2.2749999999999999</v>
      </c>
      <c r="C8">
        <f t="shared" ref="C8:J8" si="1">AVERAGE(C6:C7)</f>
        <v>2.3149999999999999</v>
      </c>
      <c r="D8">
        <f t="shared" si="1"/>
        <v>2.33</v>
      </c>
      <c r="E8">
        <f t="shared" si="1"/>
        <v>2.3410000000000002</v>
      </c>
      <c r="F8">
        <f t="shared" si="1"/>
        <v>2.36</v>
      </c>
      <c r="G8">
        <f t="shared" si="1"/>
        <v>2.3730000000000002</v>
      </c>
      <c r="H8">
        <f t="shared" si="1"/>
        <v>2.39</v>
      </c>
      <c r="I8">
        <f t="shared" si="1"/>
        <v>2.395</v>
      </c>
      <c r="J8">
        <f t="shared" si="1"/>
        <v>2.4050000000000002</v>
      </c>
    </row>
    <row r="9" spans="1:12" x14ac:dyDescent="0.2">
      <c r="A9" t="s">
        <v>11</v>
      </c>
      <c r="B9">
        <f>$B$8-$K6</f>
        <v>2.4999999999999911E-2</v>
      </c>
      <c r="C9">
        <f>C8-$K6</f>
        <v>6.4999999999999947E-2</v>
      </c>
      <c r="D9">
        <f t="shared" ref="D9:J9" si="2">D8-$K6</f>
        <v>8.0000000000000071E-2</v>
      </c>
      <c r="E9">
        <f t="shared" si="2"/>
        <v>9.1000000000000192E-2</v>
      </c>
      <c r="F9">
        <f t="shared" si="2"/>
        <v>0.10999999999999988</v>
      </c>
      <c r="G9">
        <f t="shared" si="2"/>
        <v>0.12300000000000022</v>
      </c>
      <c r="H9">
        <f t="shared" si="2"/>
        <v>0.14000000000000012</v>
      </c>
      <c r="I9">
        <f t="shared" si="2"/>
        <v>0.14500000000000002</v>
      </c>
      <c r="J9">
        <f t="shared" si="2"/>
        <v>0.15500000000000025</v>
      </c>
    </row>
    <row r="13" spans="1:12" x14ac:dyDescent="0.2">
      <c r="A13" t="s">
        <v>4</v>
      </c>
      <c r="B13">
        <v>0.05</v>
      </c>
      <c r="C13">
        <v>0.1</v>
      </c>
      <c r="D13">
        <v>0.15</v>
      </c>
      <c r="E13">
        <v>0.2</v>
      </c>
      <c r="F13">
        <v>0.25</v>
      </c>
      <c r="G13">
        <v>0.3</v>
      </c>
      <c r="H13">
        <v>0.35</v>
      </c>
      <c r="I13">
        <v>0.4</v>
      </c>
      <c r="J13">
        <v>0.45</v>
      </c>
    </row>
    <row r="14" spans="1:12" x14ac:dyDescent="0.2">
      <c r="A14" t="s">
        <v>11</v>
      </c>
      <c r="B14">
        <v>2.4999999999999911E-2</v>
      </c>
      <c r="C14">
        <v>6.4999999999999947E-2</v>
      </c>
      <c r="D14">
        <v>8.0000000000000071E-2</v>
      </c>
      <c r="E14">
        <v>9.1000000000000192E-2</v>
      </c>
      <c r="F14">
        <v>0.10999999999999988</v>
      </c>
      <c r="G14">
        <v>0.12300000000000022</v>
      </c>
      <c r="H14">
        <v>0.14000000000000012</v>
      </c>
      <c r="I14">
        <v>0.14500000000000002</v>
      </c>
      <c r="J14">
        <v>0.15500000000000025</v>
      </c>
    </row>
    <row r="22" spans="2:2" x14ac:dyDescent="0.2">
      <c r="B22">
        <f>2.376-2.25</f>
        <v>0.12599999999999989</v>
      </c>
    </row>
    <row r="24" spans="2:2" x14ac:dyDescent="0.2">
      <c r="B24" t="s">
        <v>13</v>
      </c>
    </row>
    <row r="25" spans="2:2" x14ac:dyDescent="0.2">
      <c r="B25" t="s">
        <v>14</v>
      </c>
    </row>
    <row r="26" spans="2:2" x14ac:dyDescent="0.2">
      <c r="B26" t="s">
        <v>15</v>
      </c>
    </row>
    <row r="27" spans="2:2" x14ac:dyDescent="0.2">
      <c r="B27">
        <f>(0.126-0.0278)/0.304</f>
        <v>0.32302631578947372</v>
      </c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F1B6EE-7FBB-4FB0-9C8F-7BD810D755B3}">
  <dimension ref="A1:H24"/>
  <sheetViews>
    <sheetView tabSelected="1" workbookViewId="0">
      <selection activeCell="P28" sqref="P28"/>
    </sheetView>
  </sheetViews>
  <sheetFormatPr baseColWidth="10" defaultColWidth="8.83203125" defaultRowHeight="16" x14ac:dyDescent="0.2"/>
  <sheetData>
    <row r="1" spans="1:8" x14ac:dyDescent="0.2">
      <c r="B1" t="s">
        <v>18</v>
      </c>
      <c r="C1" t="s">
        <v>19</v>
      </c>
      <c r="D1" t="s">
        <v>20</v>
      </c>
      <c r="E1" t="s">
        <v>21</v>
      </c>
      <c r="F1" t="s">
        <v>22</v>
      </c>
      <c r="G1" t="s">
        <v>23</v>
      </c>
      <c r="H1" t="s">
        <v>24</v>
      </c>
    </row>
    <row r="2" spans="1:8" x14ac:dyDescent="0.2">
      <c r="A2" t="s">
        <v>25</v>
      </c>
      <c r="C2">
        <v>0.09</v>
      </c>
      <c r="D2">
        <v>7.0000000000000007E-2</v>
      </c>
    </row>
    <row r="3" spans="1:8" x14ac:dyDescent="0.2">
      <c r="C3">
        <v>0.1</v>
      </c>
      <c r="D3">
        <v>0.04</v>
      </c>
    </row>
    <row r="4" spans="1:8" x14ac:dyDescent="0.2">
      <c r="C4">
        <v>0.08</v>
      </c>
      <c r="D4">
        <v>0.1</v>
      </c>
    </row>
    <row r="5" spans="1:8" x14ac:dyDescent="0.2">
      <c r="C5">
        <v>0.1</v>
      </c>
      <c r="D5">
        <v>0.14000000000000001</v>
      </c>
    </row>
    <row r="6" spans="1:8" x14ac:dyDescent="0.2">
      <c r="C6">
        <v>0.1</v>
      </c>
      <c r="D6">
        <v>0.1</v>
      </c>
    </row>
    <row r="7" spans="1:8" x14ac:dyDescent="0.2">
      <c r="A7" t="s">
        <v>26</v>
      </c>
      <c r="C7">
        <v>0.09</v>
      </c>
      <c r="D7">
        <v>0.1</v>
      </c>
    </row>
    <row r="8" spans="1:8" x14ac:dyDescent="0.2">
      <c r="C8">
        <v>7.0000000000000007E-2</v>
      </c>
      <c r="D8">
        <v>0.13</v>
      </c>
    </row>
    <row r="9" spans="1:8" x14ac:dyDescent="0.2">
      <c r="C9">
        <v>0.09</v>
      </c>
      <c r="D9">
        <v>0.12</v>
      </c>
    </row>
    <row r="10" spans="1:8" x14ac:dyDescent="0.2">
      <c r="C10">
        <v>0.08</v>
      </c>
      <c r="D10">
        <v>7.0000000000000007E-2</v>
      </c>
    </row>
    <row r="11" spans="1:8" x14ac:dyDescent="0.2">
      <c r="C11">
        <v>0.09</v>
      </c>
      <c r="D11">
        <v>0.1</v>
      </c>
    </row>
    <row r="12" spans="1:8" x14ac:dyDescent="0.2">
      <c r="A12" t="s">
        <v>27</v>
      </c>
      <c r="C12">
        <v>0.1</v>
      </c>
      <c r="D12">
        <v>0.15</v>
      </c>
    </row>
    <row r="13" spans="1:8" x14ac:dyDescent="0.2">
      <c r="C13">
        <v>0.1</v>
      </c>
      <c r="D13">
        <v>0.09</v>
      </c>
    </row>
    <row r="14" spans="1:8" x14ac:dyDescent="0.2">
      <c r="C14">
        <v>0.09</v>
      </c>
      <c r="D14">
        <v>0.09</v>
      </c>
    </row>
    <row r="15" spans="1:8" x14ac:dyDescent="0.2">
      <c r="C15">
        <v>0.09</v>
      </c>
      <c r="D15">
        <v>0.1</v>
      </c>
    </row>
    <row r="16" spans="1:8" x14ac:dyDescent="0.2">
      <c r="C16">
        <v>0.1</v>
      </c>
      <c r="D16">
        <v>0.09</v>
      </c>
    </row>
    <row r="17" spans="1:5" x14ac:dyDescent="0.2">
      <c r="C17" t="s">
        <v>19</v>
      </c>
      <c r="D17" t="s">
        <v>20</v>
      </c>
      <c r="E17" t="s">
        <v>28</v>
      </c>
    </row>
    <row r="18" spans="1:5" x14ac:dyDescent="0.2">
      <c r="A18" t="s">
        <v>25</v>
      </c>
      <c r="B18" t="s">
        <v>25</v>
      </c>
      <c r="C18">
        <f>AVERAGE(C2:C6)</f>
        <v>9.4E-2</v>
      </c>
      <c r="D18">
        <f>AVERAGE(D2:D6)</f>
        <v>9.0000000000000011E-2</v>
      </c>
      <c r="E18">
        <v>9.8000000000000004E-2</v>
      </c>
    </row>
    <row r="19" spans="1:5" x14ac:dyDescent="0.2">
      <c r="A19" t="s">
        <v>26</v>
      </c>
      <c r="B19" t="s">
        <v>26</v>
      </c>
      <c r="C19">
        <f>AVERAGE(C7:C11)</f>
        <v>8.4000000000000005E-2</v>
      </c>
      <c r="D19">
        <f>AVERAGE(D7:D11)</f>
        <v>0.10400000000000001</v>
      </c>
      <c r="E19">
        <v>9.1999999999999998E-2</v>
      </c>
    </row>
    <row r="20" spans="1:5" x14ac:dyDescent="0.2">
      <c r="A20" t="s">
        <v>27</v>
      </c>
      <c r="B20" t="s">
        <v>27</v>
      </c>
      <c r="C20">
        <f>AVERAGE(C12:C16)</f>
        <v>9.6000000000000002E-2</v>
      </c>
      <c r="D20">
        <f>AVERAGE(D12:D16)</f>
        <v>0.10399999999999998</v>
      </c>
      <c r="E20">
        <v>9.6000000000000002E-2</v>
      </c>
    </row>
    <row r="21" spans="1:5" x14ac:dyDescent="0.2">
      <c r="C21" t="s">
        <v>19</v>
      </c>
      <c r="D21" t="s">
        <v>20</v>
      </c>
      <c r="E21" t="s">
        <v>28</v>
      </c>
    </row>
    <row r="22" spans="1:5" x14ac:dyDescent="0.2">
      <c r="B22" t="s">
        <v>25</v>
      </c>
      <c r="C22">
        <v>8.9442719099991613E-3</v>
      </c>
      <c r="D22">
        <v>3.7416573867739396E-2</v>
      </c>
      <c r="E22">
        <v>3.4200000000000001E-2</v>
      </c>
    </row>
    <row r="23" spans="1:5" x14ac:dyDescent="0.2">
      <c r="B23" t="s">
        <v>26</v>
      </c>
      <c r="C23">
        <v>8.9442719099991543E-3</v>
      </c>
      <c r="D23">
        <v>2.3021728866442697E-2</v>
      </c>
      <c r="E23">
        <v>1.9199999999999998E-2</v>
      </c>
    </row>
    <row r="24" spans="1:5" x14ac:dyDescent="0.2">
      <c r="B24" t="s">
        <v>27</v>
      </c>
      <c r="C24">
        <v>5.4772255750516656E-3</v>
      </c>
      <c r="D24">
        <v>2.6076809620810694E-2</v>
      </c>
      <c r="E24">
        <v>1.67E-2</v>
      </c>
    </row>
  </sheetData>
  <phoneticPr fontId="1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191124_09-11</vt:lpstr>
      <vt:lpstr>191124-11-1300</vt:lpstr>
      <vt:lpstr>ακριβεια-ορθότητα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Mezitis</dc:creator>
  <cp:lastModifiedBy>Michael Mezitis</cp:lastModifiedBy>
  <dcterms:created xsi:type="dcterms:W3CDTF">2024-01-09T07:18:06Z</dcterms:created>
  <dcterms:modified xsi:type="dcterms:W3CDTF">2025-01-09T12:02:43Z</dcterms:modified>
</cp:coreProperties>
</file>