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Lessons\ISLANDS\"/>
    </mc:Choice>
  </mc:AlternateContent>
  <xr:revisionPtr revIDLastSave="0" documentId="8_{6651237F-CB5E-4BB0-9A19-5E0990B0BD95}" xr6:coauthVersionLast="47" xr6:coauthVersionMax="47" xr10:uidLastSave="{00000000-0000-0000-0000-000000000000}"/>
  <bookViews>
    <workbookView xWindow="33810" yWindow="1920" windowWidth="16335" windowHeight="11385" xr2:uid="{7749D932-16D6-4282-AD9C-8E34F32D9D0B}"/>
  </bookViews>
  <sheets>
    <sheet name="Κυκλάδες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N27" i="1" l="1"/>
  <c r="L27" i="1"/>
  <c r="K27" i="1"/>
  <c r="J27" i="1"/>
  <c r="H27" i="1"/>
  <c r="N26" i="1"/>
  <c r="K26" i="1"/>
  <c r="J26" i="1"/>
  <c r="H26" i="1"/>
  <c r="N25" i="1"/>
  <c r="K25" i="1"/>
  <c r="J25" i="1"/>
  <c r="H25" i="1"/>
  <c r="W24" i="1"/>
  <c r="V24" i="1"/>
  <c r="T24" i="1"/>
  <c r="R24" i="1"/>
  <c r="P24" i="1"/>
  <c r="L24" i="1"/>
  <c r="M24" i="1" s="1"/>
  <c r="W23" i="1"/>
  <c r="V23" i="1"/>
  <c r="T23" i="1"/>
  <c r="R23" i="1"/>
  <c r="P23" i="1"/>
  <c r="L23" i="1"/>
  <c r="M23" i="1" s="1"/>
  <c r="W22" i="1"/>
  <c r="V22" i="1"/>
  <c r="T22" i="1"/>
  <c r="R22" i="1"/>
  <c r="P22" i="1"/>
  <c r="L22" i="1"/>
  <c r="M22" i="1" s="1"/>
  <c r="W21" i="1"/>
  <c r="V21" i="1"/>
  <c r="T21" i="1"/>
  <c r="R21" i="1"/>
  <c r="P21" i="1"/>
  <c r="L21" i="1"/>
  <c r="M21" i="1" s="1"/>
  <c r="W20" i="1"/>
  <c r="V20" i="1"/>
  <c r="T20" i="1"/>
  <c r="R20" i="1"/>
  <c r="P20" i="1"/>
  <c r="M20" i="1"/>
  <c r="U20" i="1" s="1"/>
  <c r="L20" i="1"/>
  <c r="W19" i="1"/>
  <c r="V19" i="1"/>
  <c r="U19" i="1"/>
  <c r="T19" i="1"/>
  <c r="R19" i="1"/>
  <c r="Q19" i="1"/>
  <c r="P19" i="1"/>
  <c r="M19" i="1"/>
  <c r="L19" i="1"/>
  <c r="W18" i="1"/>
  <c r="V18" i="1"/>
  <c r="T18" i="1"/>
  <c r="R18" i="1"/>
  <c r="P18" i="1"/>
  <c r="L18" i="1"/>
  <c r="M18" i="1" s="1"/>
  <c r="W17" i="1"/>
  <c r="V17" i="1"/>
  <c r="T17" i="1"/>
  <c r="R17" i="1"/>
  <c r="P17" i="1"/>
  <c r="L17" i="1"/>
  <c r="M17" i="1" s="1"/>
  <c r="W16" i="1"/>
  <c r="V16" i="1"/>
  <c r="T16" i="1"/>
  <c r="R16" i="1"/>
  <c r="P16" i="1"/>
  <c r="L16" i="1"/>
  <c r="M16" i="1" s="1"/>
  <c r="W15" i="1"/>
  <c r="V15" i="1"/>
  <c r="T15" i="1"/>
  <c r="R15" i="1"/>
  <c r="P15" i="1"/>
  <c r="L15" i="1"/>
  <c r="M15" i="1" s="1"/>
  <c r="W14" i="1"/>
  <c r="V14" i="1"/>
  <c r="T14" i="1"/>
  <c r="R14" i="1"/>
  <c r="P14" i="1"/>
  <c r="L14" i="1"/>
  <c r="M14" i="1" s="1"/>
  <c r="W13" i="1"/>
  <c r="V13" i="1"/>
  <c r="T13" i="1"/>
  <c r="R13" i="1"/>
  <c r="P13" i="1"/>
  <c r="L13" i="1"/>
  <c r="M13" i="1" s="1"/>
  <c r="W12" i="1"/>
  <c r="V12" i="1"/>
  <c r="T12" i="1"/>
  <c r="R12" i="1"/>
  <c r="P12" i="1"/>
  <c r="M12" i="1"/>
  <c r="U12" i="1" s="1"/>
  <c r="L12" i="1"/>
  <c r="W11" i="1"/>
  <c r="V11" i="1"/>
  <c r="U11" i="1"/>
  <c r="T11" i="1"/>
  <c r="R11" i="1"/>
  <c r="Q11" i="1"/>
  <c r="P11" i="1"/>
  <c r="M11" i="1"/>
  <c r="L11" i="1"/>
  <c r="W10" i="1"/>
  <c r="V10" i="1"/>
  <c r="T10" i="1"/>
  <c r="R10" i="1"/>
  <c r="P10" i="1"/>
  <c r="L10" i="1"/>
  <c r="M10" i="1" s="1"/>
  <c r="W9" i="1"/>
  <c r="V9" i="1"/>
  <c r="T9" i="1"/>
  <c r="R9" i="1"/>
  <c r="P9" i="1"/>
  <c r="L9" i="1"/>
  <c r="M9" i="1" s="1"/>
  <c r="W8" i="1"/>
  <c r="V8" i="1"/>
  <c r="T8" i="1"/>
  <c r="R8" i="1"/>
  <c r="P8" i="1"/>
  <c r="L8" i="1"/>
  <c r="M8" i="1" s="1"/>
  <c r="W7" i="1"/>
  <c r="V7" i="1"/>
  <c r="T7" i="1"/>
  <c r="R7" i="1"/>
  <c r="P7" i="1"/>
  <c r="L7" i="1"/>
  <c r="M7" i="1" s="1"/>
  <c r="W6" i="1"/>
  <c r="V6" i="1"/>
  <c r="T6" i="1"/>
  <c r="R6" i="1"/>
  <c r="P6" i="1"/>
  <c r="L6" i="1"/>
  <c r="M6" i="1" s="1"/>
  <c r="W5" i="1"/>
  <c r="V5" i="1"/>
  <c r="T5" i="1"/>
  <c r="R5" i="1"/>
  <c r="P5" i="1"/>
  <c r="L5" i="1"/>
  <c r="M5" i="1" s="1"/>
  <c r="W4" i="1"/>
  <c r="V4" i="1"/>
  <c r="T4" i="1"/>
  <c r="R4" i="1"/>
  <c r="P4" i="1"/>
  <c r="M4" i="1"/>
  <c r="U4" i="1" s="1"/>
  <c r="L4" i="1"/>
  <c r="W3" i="1"/>
  <c r="V3" i="1"/>
  <c r="U3" i="1"/>
  <c r="T3" i="1"/>
  <c r="R3" i="1"/>
  <c r="Q3" i="1"/>
  <c r="P3" i="1"/>
  <c r="M3" i="1"/>
  <c r="L3" i="1"/>
  <c r="W2" i="1"/>
  <c r="V2" i="1"/>
  <c r="T2" i="1"/>
  <c r="R2" i="1"/>
  <c r="P2" i="1"/>
  <c r="L2" i="1"/>
  <c r="L25" i="1" s="1"/>
  <c r="U6" i="1" l="1"/>
  <c r="Q6" i="1"/>
  <c r="U16" i="1"/>
  <c r="Q16" i="1"/>
  <c r="U22" i="1"/>
  <c r="Q22" i="1"/>
  <c r="Q5" i="1"/>
  <c r="U5" i="1"/>
  <c r="Q9" i="1"/>
  <c r="U9" i="1"/>
  <c r="Q15" i="1"/>
  <c r="U15" i="1"/>
  <c r="U21" i="1"/>
  <c r="Q21" i="1"/>
  <c r="Q7" i="1"/>
  <c r="U7" i="1"/>
  <c r="U13" i="1"/>
  <c r="Q13" i="1"/>
  <c r="Q17" i="1"/>
  <c r="U17" i="1"/>
  <c r="Q23" i="1"/>
  <c r="U23" i="1"/>
  <c r="U10" i="1"/>
  <c r="Q10" i="1"/>
  <c r="Q8" i="1"/>
  <c r="U8" i="1"/>
  <c r="U14" i="1"/>
  <c r="Q14" i="1"/>
  <c r="U18" i="1"/>
  <c r="Q18" i="1"/>
  <c r="U24" i="1"/>
  <c r="Q24" i="1"/>
  <c r="Q4" i="1"/>
  <c r="Q12" i="1"/>
  <c r="Q20" i="1"/>
  <c r="L26" i="1"/>
  <c r="M2" i="1"/>
  <c r="M27" i="1" l="1"/>
  <c r="U2" i="1"/>
  <c r="M25" i="1"/>
  <c r="Q2" i="1"/>
  <c r="M26" i="1"/>
</calcChain>
</file>

<file path=xl/sharedStrings.xml><?xml version="1.0" encoding="utf-8"?>
<sst xmlns="http://schemas.openxmlformats.org/spreadsheetml/2006/main" count="83" uniqueCount="60">
  <si>
    <t>εκταση</t>
  </si>
  <si>
    <t>πληθυσμός</t>
  </si>
  <si>
    <t>ΣΥΝΟΛΟ επαγγελματικών καταλυμάτων</t>
  </si>
  <si>
    <t>airbnb 2023 rentals</t>
  </si>
  <si>
    <t xml:space="preserve">airbnb beds </t>
  </si>
  <si>
    <t>επαγγελματικά +airbnb</t>
  </si>
  <si>
    <t>ΓΕΝΙΚΟ ΣΥΝΟΛΟ</t>
  </si>
  <si>
    <t>επαγγελματικές κλίνες /κάτοικος</t>
  </si>
  <si>
    <t>επαγγελματικά +airbnb/κάτοικος</t>
  </si>
  <si>
    <t>συνολικές κλίνες/κάτοικος</t>
  </si>
  <si>
    <t>επαγγελματικές κλίνες /τχ</t>
  </si>
  <si>
    <t>επαγγελματικά+airbnb/τχ</t>
  </si>
  <si>
    <t>συνολικές κλίνες/τχ</t>
  </si>
  <si>
    <t>κατοικοι + κλίνες/τχ</t>
  </si>
  <si>
    <t>Θήρα</t>
  </si>
  <si>
    <t>Thira</t>
  </si>
  <si>
    <t>Μύκονος</t>
  </si>
  <si>
    <t>Mykonos</t>
  </si>
  <si>
    <t>Σύρος</t>
  </si>
  <si>
    <t>Syros</t>
  </si>
  <si>
    <t>Κουφονήσι</t>
  </si>
  <si>
    <t>Koufonissi</t>
  </si>
  <si>
    <t>Πάρος</t>
  </si>
  <si>
    <t>Paros</t>
  </si>
  <si>
    <t>Αντίπαρος</t>
  </si>
  <si>
    <t>Antiparos</t>
  </si>
  <si>
    <t>Σίφνος</t>
  </si>
  <si>
    <t>Sifnos</t>
  </si>
  <si>
    <t xml:space="preserve">Τήνος </t>
  </si>
  <si>
    <t>Tinos</t>
  </si>
  <si>
    <t>Νάξος</t>
  </si>
  <si>
    <t>Naxos</t>
  </si>
  <si>
    <t>Σέριφος</t>
  </si>
  <si>
    <t>Serifos</t>
  </si>
  <si>
    <t>Κέα</t>
  </si>
  <si>
    <t>Kea</t>
  </si>
  <si>
    <t>Θηρασία</t>
  </si>
  <si>
    <t>Thirasia</t>
  </si>
  <si>
    <t>Μήλος</t>
  </si>
  <si>
    <t>Milos</t>
  </si>
  <si>
    <t>Φολέγανδρος</t>
  </si>
  <si>
    <t>Folegandros</t>
  </si>
  <si>
    <t>Κίμωλος</t>
  </si>
  <si>
    <t>Kimolos</t>
  </si>
  <si>
    <t>Ιος</t>
  </si>
  <si>
    <t>Ios</t>
  </si>
  <si>
    <t>Κύθνος</t>
  </si>
  <si>
    <t>Kythnos</t>
  </si>
  <si>
    <t xml:space="preserve">Ανδρος </t>
  </si>
  <si>
    <t>Andros</t>
  </si>
  <si>
    <t>Αμοργός</t>
  </si>
  <si>
    <t>Amorgos</t>
  </si>
  <si>
    <t>Δονούσα</t>
  </si>
  <si>
    <t>Donoussa</t>
  </si>
  <si>
    <t>Ηράκλεια</t>
  </si>
  <si>
    <t>Iraklia</t>
  </si>
  <si>
    <t>Σίκινος</t>
  </si>
  <si>
    <t>Sikinos</t>
  </si>
  <si>
    <t>Ανάφη</t>
  </si>
  <si>
    <t>Anafi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</si>
</sst>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charset val="161"/>
      <scheme val="minor"/>
    </font>
    <font>
      <sz val="10"/>
      <name val="Arial"/>
      <family val="2"/>
      <charset val="161"/>
    </font>
    <font>
      <sz val="10"/>
      <name val="Aptos Narrow"/>
      <family val="2"/>
      <charset val="161"/>
      <scheme val="minor"/>
    </font>
    <font>
      <sz val="10"/>
      <color indexed="8"/>
      <name val="Aptos Narrow"/>
      <family val="2"/>
      <charset val="161"/>
      <scheme val="minor"/>
    </font>
    <font>
      <sz val="9"/>
      <color theme="1"/>
      <name val="Arial Nov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2" fillId="0" borderId="0" xfId="1" applyFont="1"/>
    <xf numFmtId="0" fontId="3" fillId="0" borderId="1" xfId="0" applyFont="1" applyBorder="1" applyAlignment="1">
      <alignment horizontal="right" wrapText="1"/>
    </xf>
    <xf numFmtId="0" fontId="4" fillId="0" borderId="0" xfId="0" applyFont="1"/>
    <xf numFmtId="164" fontId="0" fillId="0" borderId="0" xfId="0" applyNumberFormat="1"/>
  </cellXfs>
  <cellStyles count="2">
    <cellStyle name="Normal" xfId="0" builtinId="0"/>
    <cellStyle name="Κανονικό 3" xfId="1" xr:uid="{486A9A50-29AE-40B4-82D7-8BC4426B7E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B3C06-4650-4D49-9A07-B368A8C4D93A}">
  <dimension ref="A1:W27"/>
  <sheetViews>
    <sheetView tabSelected="1" workbookViewId="0">
      <selection activeCell="F17" sqref="F17"/>
    </sheetView>
  </sheetViews>
  <sheetFormatPr defaultRowHeight="15" x14ac:dyDescent="0.25"/>
  <cols>
    <col min="2" max="2" width="16.7109375" customWidth="1"/>
    <col min="3" max="3" width="12.28515625" customWidth="1"/>
    <col min="5" max="5" width="13.28515625" customWidth="1"/>
    <col min="23" max="23" width="9.5703125" bestFit="1" customWidth="1"/>
    <col min="26" max="26" width="22.28515625" customWidth="1"/>
    <col min="27" max="27" width="18" customWidth="1"/>
  </cols>
  <sheetData>
    <row r="1" spans="1:23" ht="75" x14ac:dyDescent="0.25">
      <c r="D1" t="s">
        <v>0</v>
      </c>
      <c r="E1" t="s">
        <v>1</v>
      </c>
      <c r="G1">
        <v>2011</v>
      </c>
      <c r="H1">
        <v>2021</v>
      </c>
      <c r="J1" s="1" t="s">
        <v>2</v>
      </c>
      <c r="K1" s="1" t="s">
        <v>3</v>
      </c>
      <c r="L1" s="1" t="s">
        <v>4</v>
      </c>
      <c r="M1" s="1" t="s">
        <v>5</v>
      </c>
      <c r="N1" t="s">
        <v>6</v>
      </c>
      <c r="P1" s="1" t="s">
        <v>7</v>
      </c>
      <c r="Q1" s="1" t="s">
        <v>8</v>
      </c>
      <c r="R1" s="1" t="s">
        <v>9</v>
      </c>
      <c r="T1" s="1" t="s">
        <v>10</v>
      </c>
      <c r="U1" s="1" t="s">
        <v>11</v>
      </c>
      <c r="V1" s="1" t="s">
        <v>12</v>
      </c>
      <c r="W1" s="1" t="s">
        <v>13</v>
      </c>
    </row>
    <row r="2" spans="1:23" x14ac:dyDescent="0.25">
      <c r="A2" s="2">
        <v>42208</v>
      </c>
      <c r="B2" s="2" t="s">
        <v>14</v>
      </c>
      <c r="C2" s="2" t="s">
        <v>15</v>
      </c>
      <c r="D2" s="3">
        <v>75.790000000000006</v>
      </c>
      <c r="E2" s="4">
        <v>42208</v>
      </c>
      <c r="F2" s="4" t="s">
        <v>14</v>
      </c>
      <c r="G2" s="4">
        <v>15231</v>
      </c>
      <c r="H2" s="4">
        <v>15161</v>
      </c>
      <c r="J2">
        <v>44420</v>
      </c>
      <c r="K2" s="4">
        <v>5254</v>
      </c>
      <c r="L2">
        <f t="shared" ref="L2:L24" si="0">K2*4</f>
        <v>21016</v>
      </c>
      <c r="M2">
        <f t="shared" ref="M2:M24" si="1">J2+L2</f>
        <v>65436</v>
      </c>
      <c r="N2">
        <v>73091</v>
      </c>
      <c r="P2">
        <f t="shared" ref="P2:P24" si="2">J2/H2</f>
        <v>2.9298858914319634</v>
      </c>
      <c r="Q2">
        <f t="shared" ref="Q2:Q24" si="3">M2/H2</f>
        <v>4.3160741375898688</v>
      </c>
      <c r="R2">
        <f t="shared" ref="R2:R24" si="4">N2/H2</f>
        <v>4.8209880614735177</v>
      </c>
      <c r="T2" s="5">
        <f t="shared" ref="T2:T24" si="5">J2/D2</f>
        <v>586.09315213088792</v>
      </c>
      <c r="U2" s="5">
        <f t="shared" ref="U2:U24" si="6">M2/D2</f>
        <v>863.38567093284064</v>
      </c>
      <c r="V2" s="5">
        <f t="shared" ref="V2:V24" si="7">N2/D2</f>
        <v>964.38844174693224</v>
      </c>
      <c r="W2" s="5">
        <f t="shared" ref="W2:W24" si="8">(N2+H2)/D2</f>
        <v>1164.4280248053833</v>
      </c>
    </row>
    <row r="3" spans="1:23" x14ac:dyDescent="0.25">
      <c r="A3" s="2">
        <v>42216</v>
      </c>
      <c r="B3" s="2" t="s">
        <v>16</v>
      </c>
      <c r="C3" s="2" t="s">
        <v>17</v>
      </c>
      <c r="D3" s="3">
        <v>85.48</v>
      </c>
      <c r="E3" s="4">
        <v>42216</v>
      </c>
      <c r="F3" s="4" t="s">
        <v>16</v>
      </c>
      <c r="G3" s="4">
        <v>10134</v>
      </c>
      <c r="H3" s="4">
        <v>10704</v>
      </c>
      <c r="J3">
        <v>34915</v>
      </c>
      <c r="K3" s="4">
        <v>4336</v>
      </c>
      <c r="L3">
        <f t="shared" si="0"/>
        <v>17344</v>
      </c>
      <c r="M3">
        <f t="shared" si="1"/>
        <v>52259</v>
      </c>
      <c r="N3">
        <v>54220</v>
      </c>
      <c r="P3">
        <f t="shared" si="2"/>
        <v>3.2618647234678626</v>
      </c>
      <c r="Q3">
        <f t="shared" si="3"/>
        <v>4.8821935724962628</v>
      </c>
      <c r="R3">
        <f t="shared" si="4"/>
        <v>5.0653961136023913</v>
      </c>
      <c r="T3" s="5">
        <f t="shared" si="5"/>
        <v>408.4581188582124</v>
      </c>
      <c r="U3" s="5">
        <f t="shared" si="6"/>
        <v>611.35938231165187</v>
      </c>
      <c r="V3" s="5">
        <f t="shared" si="7"/>
        <v>634.30042115114645</v>
      </c>
      <c r="W3" s="5">
        <f t="shared" si="8"/>
        <v>759.52269536733741</v>
      </c>
    </row>
    <row r="4" spans="1:23" x14ac:dyDescent="0.25">
      <c r="A4" s="2">
        <v>42223</v>
      </c>
      <c r="B4" s="2" t="s">
        <v>18</v>
      </c>
      <c r="C4" s="2" t="s">
        <v>19</v>
      </c>
      <c r="D4" s="3">
        <v>83.63</v>
      </c>
      <c r="E4" s="4">
        <v>42223</v>
      </c>
      <c r="F4" s="4" t="s">
        <v>18</v>
      </c>
      <c r="G4" s="4">
        <v>21507</v>
      </c>
      <c r="H4" s="4">
        <v>21124</v>
      </c>
      <c r="J4">
        <v>8417</v>
      </c>
      <c r="K4" s="4">
        <v>868</v>
      </c>
      <c r="L4">
        <f t="shared" si="0"/>
        <v>3472</v>
      </c>
      <c r="M4">
        <f t="shared" si="1"/>
        <v>11889</v>
      </c>
      <c r="N4">
        <v>30125</v>
      </c>
      <c r="P4">
        <f t="shared" si="2"/>
        <v>0.39845673167960616</v>
      </c>
      <c r="Q4">
        <f t="shared" si="3"/>
        <v>0.56281954175345583</v>
      </c>
      <c r="R4">
        <f t="shared" si="4"/>
        <v>1.4261030107934103</v>
      </c>
      <c r="T4" s="5">
        <f t="shared" si="5"/>
        <v>100.64570130336004</v>
      </c>
      <c r="U4" s="5">
        <f t="shared" si="6"/>
        <v>142.16190362310178</v>
      </c>
      <c r="V4" s="5">
        <f t="shared" si="7"/>
        <v>360.21762525409542</v>
      </c>
      <c r="W4" s="5">
        <f t="shared" si="8"/>
        <v>612.80640918330744</v>
      </c>
    </row>
    <row r="5" spans="1:23" x14ac:dyDescent="0.25">
      <c r="A5" s="2">
        <v>42213</v>
      </c>
      <c r="B5" s="2" t="s">
        <v>20</v>
      </c>
      <c r="C5" s="2" t="s">
        <v>21</v>
      </c>
      <c r="D5" s="3">
        <v>5.7</v>
      </c>
      <c r="E5" s="4">
        <v>42213</v>
      </c>
      <c r="F5" s="4" t="s">
        <v>20</v>
      </c>
      <c r="G5" s="4">
        <v>399</v>
      </c>
      <c r="H5" s="4">
        <v>391</v>
      </c>
      <c r="J5">
        <v>1367</v>
      </c>
      <c r="K5" s="4">
        <v>55</v>
      </c>
      <c r="L5">
        <f t="shared" si="0"/>
        <v>220</v>
      </c>
      <c r="M5">
        <f t="shared" si="1"/>
        <v>1587</v>
      </c>
      <c r="N5">
        <v>1682</v>
      </c>
      <c r="P5">
        <f t="shared" si="2"/>
        <v>3.49616368286445</v>
      </c>
      <c r="Q5">
        <f t="shared" si="3"/>
        <v>4.0588235294117645</v>
      </c>
      <c r="R5">
        <f t="shared" si="4"/>
        <v>4.3017902813299234</v>
      </c>
      <c r="T5" s="5">
        <f t="shared" si="5"/>
        <v>239.82456140350877</v>
      </c>
      <c r="U5" s="5">
        <f t="shared" si="6"/>
        <v>278.42105263157896</v>
      </c>
      <c r="V5" s="5">
        <f t="shared" si="7"/>
        <v>295.08771929824559</v>
      </c>
      <c r="W5" s="5">
        <f t="shared" si="8"/>
        <v>363.68421052631578</v>
      </c>
    </row>
    <row r="6" spans="1:23" x14ac:dyDescent="0.25">
      <c r="A6" s="2">
        <v>42218</v>
      </c>
      <c r="B6" s="2" t="s">
        <v>22</v>
      </c>
      <c r="C6" s="2" t="s">
        <v>23</v>
      </c>
      <c r="D6" s="3">
        <v>194.52</v>
      </c>
      <c r="E6" s="4">
        <v>42218</v>
      </c>
      <c r="F6" s="4" t="s">
        <v>22</v>
      </c>
      <c r="G6" s="4">
        <v>13715</v>
      </c>
      <c r="H6" s="4">
        <v>14520</v>
      </c>
      <c r="J6">
        <v>24223</v>
      </c>
      <c r="K6" s="4">
        <v>3385</v>
      </c>
      <c r="L6">
        <f t="shared" si="0"/>
        <v>13540</v>
      </c>
      <c r="M6">
        <f t="shared" si="1"/>
        <v>37763</v>
      </c>
      <c r="N6">
        <v>55762</v>
      </c>
      <c r="P6">
        <f t="shared" si="2"/>
        <v>1.6682506887052342</v>
      </c>
      <c r="Q6">
        <f t="shared" si="3"/>
        <v>2.6007575757575756</v>
      </c>
      <c r="R6">
        <f t="shared" si="4"/>
        <v>3.840358126721763</v>
      </c>
      <c r="T6" s="5">
        <f t="shared" si="5"/>
        <v>124.52704092124202</v>
      </c>
      <c r="U6" s="5">
        <f t="shared" si="6"/>
        <v>194.13427925149085</v>
      </c>
      <c r="V6" s="5">
        <f t="shared" si="7"/>
        <v>286.66461032284599</v>
      </c>
      <c r="W6" s="5">
        <f t="shared" si="8"/>
        <v>361.30989101377747</v>
      </c>
    </row>
    <row r="7" spans="1:23" x14ac:dyDescent="0.25">
      <c r="A7" s="2">
        <v>42204</v>
      </c>
      <c r="B7" s="2" t="s">
        <v>24</v>
      </c>
      <c r="C7" s="2" t="s">
        <v>25</v>
      </c>
      <c r="D7" s="3">
        <v>34.83</v>
      </c>
      <c r="E7" s="4">
        <v>42204</v>
      </c>
      <c r="F7" s="4" t="s">
        <v>24</v>
      </c>
      <c r="G7" s="4">
        <v>1211</v>
      </c>
      <c r="H7" s="4">
        <v>1265</v>
      </c>
      <c r="J7">
        <v>3276</v>
      </c>
      <c r="K7" s="4">
        <v>223</v>
      </c>
      <c r="L7">
        <f t="shared" si="0"/>
        <v>892</v>
      </c>
      <c r="M7">
        <f t="shared" si="1"/>
        <v>4168</v>
      </c>
      <c r="N7">
        <v>8061</v>
      </c>
      <c r="P7">
        <f t="shared" si="2"/>
        <v>2.5897233201581029</v>
      </c>
      <c r="Q7">
        <f t="shared" si="3"/>
        <v>3.2948616600790515</v>
      </c>
      <c r="R7">
        <f t="shared" si="4"/>
        <v>6.3723320158102768</v>
      </c>
      <c r="T7" s="5">
        <f t="shared" si="5"/>
        <v>94.05684754521964</v>
      </c>
      <c r="U7" s="5">
        <f t="shared" si="6"/>
        <v>119.66695377548092</v>
      </c>
      <c r="V7" s="5">
        <f t="shared" si="7"/>
        <v>231.4384151593454</v>
      </c>
      <c r="W7" s="5">
        <f t="shared" si="8"/>
        <v>267.75768016078092</v>
      </c>
    </row>
    <row r="8" spans="1:23" x14ac:dyDescent="0.25">
      <c r="A8" s="2">
        <v>42222</v>
      </c>
      <c r="B8" s="2" t="s">
        <v>26</v>
      </c>
      <c r="C8" s="2" t="s">
        <v>27</v>
      </c>
      <c r="D8" s="3">
        <v>73.180000000000007</v>
      </c>
      <c r="E8" s="4">
        <v>42222</v>
      </c>
      <c r="F8" s="4" t="s">
        <v>26</v>
      </c>
      <c r="G8" s="4">
        <v>2625</v>
      </c>
      <c r="H8" s="4">
        <v>2777</v>
      </c>
      <c r="J8">
        <v>5766</v>
      </c>
      <c r="K8" s="4">
        <v>611</v>
      </c>
      <c r="L8">
        <f t="shared" si="0"/>
        <v>2444</v>
      </c>
      <c r="M8">
        <f t="shared" si="1"/>
        <v>8210</v>
      </c>
      <c r="N8">
        <v>13128</v>
      </c>
      <c r="P8">
        <f t="shared" si="2"/>
        <v>2.0763413755851636</v>
      </c>
      <c r="Q8">
        <f t="shared" si="3"/>
        <v>2.9564277997839397</v>
      </c>
      <c r="R8">
        <f t="shared" si="4"/>
        <v>4.7274036730284479</v>
      </c>
      <c r="T8" s="5">
        <f t="shared" si="5"/>
        <v>78.792019677507511</v>
      </c>
      <c r="U8" s="5">
        <f t="shared" si="6"/>
        <v>112.18912271112325</v>
      </c>
      <c r="V8" s="5">
        <f t="shared" si="7"/>
        <v>179.39327685159878</v>
      </c>
      <c r="W8" s="5">
        <f t="shared" si="8"/>
        <v>217.34080349822355</v>
      </c>
    </row>
    <row r="9" spans="1:23" x14ac:dyDescent="0.25">
      <c r="A9" s="2">
        <v>42224</v>
      </c>
      <c r="B9" s="2" t="s">
        <v>28</v>
      </c>
      <c r="C9" s="2" t="s">
        <v>29</v>
      </c>
      <c r="D9" s="3">
        <v>194.21</v>
      </c>
      <c r="E9" s="4">
        <v>42224</v>
      </c>
      <c r="F9" s="4" t="s">
        <v>28</v>
      </c>
      <c r="G9" s="4">
        <v>8636</v>
      </c>
      <c r="H9" s="4">
        <v>8934</v>
      </c>
      <c r="J9">
        <v>7372</v>
      </c>
      <c r="K9" s="4">
        <v>1401</v>
      </c>
      <c r="L9">
        <f t="shared" si="0"/>
        <v>5604</v>
      </c>
      <c r="M9">
        <f t="shared" si="1"/>
        <v>12976</v>
      </c>
      <c r="N9">
        <v>28924</v>
      </c>
      <c r="P9">
        <f t="shared" si="2"/>
        <v>0.82516230132079693</v>
      </c>
      <c r="Q9">
        <f t="shared" si="3"/>
        <v>1.4524289232146854</v>
      </c>
      <c r="R9">
        <f t="shared" si="4"/>
        <v>3.237519588090441</v>
      </c>
      <c r="T9" s="5">
        <f t="shared" si="5"/>
        <v>37.958910457751919</v>
      </c>
      <c r="U9" s="5">
        <f t="shared" si="6"/>
        <v>66.814273209412491</v>
      </c>
      <c r="V9" s="5">
        <f t="shared" si="7"/>
        <v>148.93156892024098</v>
      </c>
      <c r="W9" s="5">
        <f t="shared" si="8"/>
        <v>194.93331960249213</v>
      </c>
    </row>
    <row r="10" spans="1:23" x14ac:dyDescent="0.25">
      <c r="A10" s="2">
        <v>42217</v>
      </c>
      <c r="B10" s="2" t="s">
        <v>30</v>
      </c>
      <c r="C10" s="2" t="s">
        <v>31</v>
      </c>
      <c r="D10" s="3">
        <v>428.13</v>
      </c>
      <c r="E10" s="4">
        <v>42217</v>
      </c>
      <c r="F10" s="4" t="s">
        <v>30</v>
      </c>
      <c r="G10" s="4">
        <v>17970</v>
      </c>
      <c r="H10" s="4">
        <v>19597</v>
      </c>
      <c r="J10">
        <v>18866</v>
      </c>
      <c r="K10" s="4">
        <v>3086</v>
      </c>
      <c r="L10">
        <f t="shared" si="0"/>
        <v>12344</v>
      </c>
      <c r="M10">
        <f t="shared" si="1"/>
        <v>31210</v>
      </c>
      <c r="N10">
        <v>52229</v>
      </c>
      <c r="P10">
        <f t="shared" si="2"/>
        <v>0.96269837219982646</v>
      </c>
      <c r="Q10">
        <f t="shared" si="3"/>
        <v>1.5925907026585702</v>
      </c>
      <c r="R10">
        <f t="shared" si="4"/>
        <v>2.6651528295147218</v>
      </c>
      <c r="T10" s="5">
        <f t="shared" si="5"/>
        <v>44.066054703010771</v>
      </c>
      <c r="U10" s="5">
        <f t="shared" si="6"/>
        <v>72.898418704599067</v>
      </c>
      <c r="V10" s="5">
        <f t="shared" si="7"/>
        <v>121.9933197860463</v>
      </c>
      <c r="W10" s="5">
        <f t="shared" si="8"/>
        <v>167.76679980379791</v>
      </c>
    </row>
    <row r="11" spans="1:23" x14ac:dyDescent="0.25">
      <c r="A11" s="2">
        <v>42219</v>
      </c>
      <c r="B11" s="2" t="s">
        <v>32</v>
      </c>
      <c r="C11" s="2" t="s">
        <v>33</v>
      </c>
      <c r="D11" s="3">
        <v>73.23</v>
      </c>
      <c r="E11" s="4">
        <v>42219</v>
      </c>
      <c r="F11" s="4" t="s">
        <v>32</v>
      </c>
      <c r="G11" s="4">
        <v>1420</v>
      </c>
      <c r="H11" s="4">
        <v>1241</v>
      </c>
      <c r="J11">
        <v>2618</v>
      </c>
      <c r="K11" s="4">
        <v>395</v>
      </c>
      <c r="L11">
        <f t="shared" si="0"/>
        <v>1580</v>
      </c>
      <c r="M11">
        <f t="shared" si="1"/>
        <v>4198</v>
      </c>
      <c r="N11">
        <v>9923</v>
      </c>
      <c r="P11">
        <f t="shared" si="2"/>
        <v>2.1095890410958904</v>
      </c>
      <c r="Q11">
        <f t="shared" si="3"/>
        <v>3.3827558420628527</v>
      </c>
      <c r="R11">
        <f t="shared" si="4"/>
        <v>7.9959709911361809</v>
      </c>
      <c r="T11" s="5">
        <f t="shared" si="5"/>
        <v>35.750375529154717</v>
      </c>
      <c r="U11" s="5">
        <f t="shared" si="6"/>
        <v>57.326232418407756</v>
      </c>
      <c r="V11" s="5">
        <f t="shared" si="7"/>
        <v>135.50457462788475</v>
      </c>
      <c r="W11" s="5">
        <f t="shared" si="8"/>
        <v>152.45118120988664</v>
      </c>
    </row>
    <row r="12" spans="1:23" x14ac:dyDescent="0.25">
      <c r="A12" s="2">
        <v>42211</v>
      </c>
      <c r="B12" s="2" t="s">
        <v>34</v>
      </c>
      <c r="C12" s="2" t="s">
        <v>35</v>
      </c>
      <c r="D12" s="3">
        <v>103.58</v>
      </c>
      <c r="E12" s="4">
        <v>42211</v>
      </c>
      <c r="F12" s="4" t="s">
        <v>34</v>
      </c>
      <c r="G12" s="4">
        <v>2455</v>
      </c>
      <c r="H12" s="4">
        <v>2335</v>
      </c>
      <c r="J12">
        <v>3181</v>
      </c>
      <c r="K12" s="4">
        <v>633</v>
      </c>
      <c r="L12">
        <f t="shared" si="0"/>
        <v>2532</v>
      </c>
      <c r="M12">
        <f t="shared" si="1"/>
        <v>5713</v>
      </c>
      <c r="N12">
        <v>12823</v>
      </c>
      <c r="P12">
        <f t="shared" si="2"/>
        <v>1.3623126338329765</v>
      </c>
      <c r="Q12">
        <f t="shared" si="3"/>
        <v>2.446680942184154</v>
      </c>
      <c r="R12">
        <f t="shared" si="4"/>
        <v>5.4916488222698074</v>
      </c>
      <c r="T12" s="5">
        <f t="shared" si="5"/>
        <v>30.710561884533693</v>
      </c>
      <c r="U12" s="5">
        <f t="shared" si="6"/>
        <v>55.155435412241744</v>
      </c>
      <c r="V12" s="5">
        <f t="shared" si="7"/>
        <v>123.79803050782004</v>
      </c>
      <c r="W12" s="5">
        <f t="shared" si="8"/>
        <v>146.34099246958871</v>
      </c>
    </row>
    <row r="13" spans="1:23" x14ac:dyDescent="0.25">
      <c r="A13" s="2">
        <v>42209</v>
      </c>
      <c r="B13" s="2" t="s">
        <v>36</v>
      </c>
      <c r="C13" s="2" t="s">
        <v>37</v>
      </c>
      <c r="D13" s="3">
        <v>9.3000000000000007</v>
      </c>
      <c r="E13" s="4">
        <v>42209</v>
      </c>
      <c r="F13" s="4" t="s">
        <v>36</v>
      </c>
      <c r="G13" s="4">
        <v>319</v>
      </c>
      <c r="H13" s="4">
        <v>249</v>
      </c>
      <c r="J13">
        <v>44</v>
      </c>
      <c r="K13" s="4">
        <v>3</v>
      </c>
      <c r="L13">
        <f t="shared" si="0"/>
        <v>12</v>
      </c>
      <c r="M13">
        <f t="shared" si="1"/>
        <v>56</v>
      </c>
      <c r="N13">
        <v>1100</v>
      </c>
      <c r="P13">
        <f t="shared" si="2"/>
        <v>0.17670682730923695</v>
      </c>
      <c r="Q13">
        <f t="shared" si="3"/>
        <v>0.22489959839357429</v>
      </c>
      <c r="R13">
        <f t="shared" si="4"/>
        <v>4.4176706827309236</v>
      </c>
      <c r="T13" s="5">
        <f t="shared" si="5"/>
        <v>4.7311827956989241</v>
      </c>
      <c r="U13" s="5">
        <f t="shared" si="6"/>
        <v>6.021505376344086</v>
      </c>
      <c r="V13" s="5">
        <f t="shared" si="7"/>
        <v>118.27956989247311</v>
      </c>
      <c r="W13" s="5">
        <f t="shared" si="8"/>
        <v>145.05376344086019</v>
      </c>
    </row>
    <row r="14" spans="1:23" x14ac:dyDescent="0.25">
      <c r="A14" s="2">
        <v>42215</v>
      </c>
      <c r="B14" s="2" t="s">
        <v>38</v>
      </c>
      <c r="C14" s="2" t="s">
        <v>39</v>
      </c>
      <c r="D14" s="3">
        <v>150.6</v>
      </c>
      <c r="E14" s="4">
        <v>42215</v>
      </c>
      <c r="F14" s="4" t="s">
        <v>38</v>
      </c>
      <c r="G14" s="4">
        <v>4977</v>
      </c>
      <c r="H14" s="4">
        <v>5302</v>
      </c>
      <c r="J14">
        <v>7798</v>
      </c>
      <c r="K14" s="4">
        <v>1034</v>
      </c>
      <c r="L14">
        <f t="shared" si="0"/>
        <v>4136</v>
      </c>
      <c r="M14">
        <f t="shared" si="1"/>
        <v>11934</v>
      </c>
      <c r="N14">
        <v>16111</v>
      </c>
      <c r="P14">
        <f t="shared" si="2"/>
        <v>1.4707657487740475</v>
      </c>
      <c r="Q14">
        <f t="shared" si="3"/>
        <v>2.2508487363259149</v>
      </c>
      <c r="R14">
        <f t="shared" si="4"/>
        <v>3.0386646548472274</v>
      </c>
      <c r="T14" s="5">
        <f t="shared" si="5"/>
        <v>51.779548472775566</v>
      </c>
      <c r="U14" s="5">
        <f t="shared" si="6"/>
        <v>79.243027888446221</v>
      </c>
      <c r="V14" s="5">
        <f t="shared" si="7"/>
        <v>106.97875166002656</v>
      </c>
      <c r="W14" s="5">
        <f t="shared" si="8"/>
        <v>142.18459495351925</v>
      </c>
    </row>
    <row r="15" spans="1:23" x14ac:dyDescent="0.25">
      <c r="A15" s="2">
        <v>42225</v>
      </c>
      <c r="B15" s="2" t="s">
        <v>40</v>
      </c>
      <c r="C15" s="2" t="s">
        <v>41</v>
      </c>
      <c r="D15" s="3">
        <v>32.07</v>
      </c>
      <c r="E15" s="4">
        <v>42225</v>
      </c>
      <c r="F15" s="4" t="s">
        <v>40</v>
      </c>
      <c r="G15" s="4">
        <v>765</v>
      </c>
      <c r="H15" s="4">
        <v>719</v>
      </c>
      <c r="J15">
        <v>2066</v>
      </c>
      <c r="K15" s="4">
        <v>115</v>
      </c>
      <c r="L15">
        <f t="shared" si="0"/>
        <v>460</v>
      </c>
      <c r="M15">
        <f t="shared" si="1"/>
        <v>2526</v>
      </c>
      <c r="N15">
        <v>3443</v>
      </c>
      <c r="P15">
        <f t="shared" si="2"/>
        <v>2.8734353268428374</v>
      </c>
      <c r="Q15">
        <f t="shared" si="3"/>
        <v>3.5132127955493742</v>
      </c>
      <c r="R15">
        <f t="shared" si="4"/>
        <v>4.7885952712100135</v>
      </c>
      <c r="T15" s="5">
        <f t="shared" si="5"/>
        <v>64.421577798565636</v>
      </c>
      <c r="U15" s="5">
        <f t="shared" si="6"/>
        <v>78.76520112254444</v>
      </c>
      <c r="V15" s="5">
        <f t="shared" si="7"/>
        <v>107.35890240099782</v>
      </c>
      <c r="W15" s="5">
        <f t="shared" si="8"/>
        <v>129.77860929217337</v>
      </c>
    </row>
    <row r="16" spans="1:23" ht="14.25" customHeight="1" x14ac:dyDescent="0.25">
      <c r="A16" s="2">
        <v>42212</v>
      </c>
      <c r="B16" s="2" t="s">
        <v>42</v>
      </c>
      <c r="C16" s="2" t="s">
        <v>43</v>
      </c>
      <c r="D16" s="3">
        <v>35.71</v>
      </c>
      <c r="E16" s="4">
        <v>42212</v>
      </c>
      <c r="F16" s="4" t="s">
        <v>42</v>
      </c>
      <c r="G16" s="4">
        <v>910</v>
      </c>
      <c r="H16" s="4">
        <v>810</v>
      </c>
      <c r="J16">
        <v>445</v>
      </c>
      <c r="K16" s="4">
        <v>129</v>
      </c>
      <c r="L16">
        <f t="shared" si="0"/>
        <v>516</v>
      </c>
      <c r="M16">
        <f t="shared" si="1"/>
        <v>961</v>
      </c>
      <c r="N16">
        <v>3496</v>
      </c>
      <c r="P16">
        <f t="shared" si="2"/>
        <v>0.54938271604938271</v>
      </c>
      <c r="Q16">
        <f t="shared" si="3"/>
        <v>1.1864197530864198</v>
      </c>
      <c r="R16">
        <f t="shared" si="4"/>
        <v>4.3160493827160495</v>
      </c>
      <c r="T16" s="5">
        <f t="shared" si="5"/>
        <v>12.461495379445534</v>
      </c>
      <c r="U16" s="5">
        <f t="shared" si="6"/>
        <v>26.911229347521701</v>
      </c>
      <c r="V16" s="5">
        <f t="shared" si="7"/>
        <v>97.899747969756362</v>
      </c>
      <c r="W16" s="5">
        <f t="shared" si="8"/>
        <v>120.58246989638756</v>
      </c>
    </row>
    <row r="17" spans="1:23" x14ac:dyDescent="0.25">
      <c r="A17" s="2">
        <v>42210</v>
      </c>
      <c r="B17" s="2" t="s">
        <v>44</v>
      </c>
      <c r="C17" s="2" t="s">
        <v>45</v>
      </c>
      <c r="D17" s="3">
        <v>107.8</v>
      </c>
      <c r="E17" s="4">
        <v>42210</v>
      </c>
      <c r="F17" s="4" t="s">
        <v>44</v>
      </c>
      <c r="G17" s="4">
        <v>2024</v>
      </c>
      <c r="H17" s="4">
        <v>2299</v>
      </c>
      <c r="J17">
        <v>6226</v>
      </c>
      <c r="K17" s="4">
        <v>406</v>
      </c>
      <c r="L17">
        <f t="shared" si="0"/>
        <v>1624</v>
      </c>
      <c r="M17">
        <f t="shared" si="1"/>
        <v>7850</v>
      </c>
      <c r="N17">
        <v>9778</v>
      </c>
      <c r="P17">
        <f t="shared" si="2"/>
        <v>2.7081339712918662</v>
      </c>
      <c r="Q17">
        <f t="shared" si="3"/>
        <v>3.4145280556763811</v>
      </c>
      <c r="R17">
        <f t="shared" si="4"/>
        <v>4.2531535450195737</v>
      </c>
      <c r="T17" s="5">
        <f t="shared" si="5"/>
        <v>57.755102040816325</v>
      </c>
      <c r="U17" s="5">
        <f t="shared" si="6"/>
        <v>72.820037105751396</v>
      </c>
      <c r="V17" s="5">
        <f t="shared" si="7"/>
        <v>90.705009276437849</v>
      </c>
      <c r="W17" s="5">
        <f t="shared" si="8"/>
        <v>112.03153988868274</v>
      </c>
    </row>
    <row r="18" spans="1:23" x14ac:dyDescent="0.25">
      <c r="A18" s="2">
        <v>42214</v>
      </c>
      <c r="B18" s="2" t="s">
        <v>46</v>
      </c>
      <c r="C18" s="2" t="s">
        <v>47</v>
      </c>
      <c r="D18" s="3">
        <v>99.26</v>
      </c>
      <c r="E18" s="4">
        <v>42214</v>
      </c>
      <c r="F18" s="4" t="s">
        <v>46</v>
      </c>
      <c r="G18" s="4">
        <v>1456</v>
      </c>
      <c r="H18" s="4">
        <v>1568</v>
      </c>
      <c r="J18">
        <v>2700</v>
      </c>
      <c r="K18" s="4">
        <v>316</v>
      </c>
      <c r="L18">
        <f t="shared" si="0"/>
        <v>1264</v>
      </c>
      <c r="M18">
        <f t="shared" si="1"/>
        <v>3964</v>
      </c>
      <c r="N18">
        <v>9249</v>
      </c>
      <c r="P18">
        <f t="shared" si="2"/>
        <v>1.721938775510204</v>
      </c>
      <c r="Q18">
        <f t="shared" si="3"/>
        <v>2.5280612244897958</v>
      </c>
      <c r="R18">
        <f t="shared" si="4"/>
        <v>5.8985969387755102</v>
      </c>
      <c r="T18" s="5">
        <f t="shared" si="5"/>
        <v>27.201289542615353</v>
      </c>
      <c r="U18" s="5">
        <f t="shared" si="6"/>
        <v>39.935522869232315</v>
      </c>
      <c r="V18" s="5">
        <f t="shared" si="7"/>
        <v>93.179528510981257</v>
      </c>
      <c r="W18" s="5">
        <f t="shared" si="8"/>
        <v>108.97642554906307</v>
      </c>
    </row>
    <row r="19" spans="1:23" x14ac:dyDescent="0.25">
      <c r="A19" s="2">
        <v>42203</v>
      </c>
      <c r="B19" s="2" t="s">
        <v>48</v>
      </c>
      <c r="C19" s="2" t="s">
        <v>49</v>
      </c>
      <c r="D19" s="3">
        <v>379.67</v>
      </c>
      <c r="E19" s="4">
        <v>42203</v>
      </c>
      <c r="F19" s="4" t="s">
        <v>48</v>
      </c>
      <c r="G19" s="4">
        <v>9221</v>
      </c>
      <c r="H19" s="4">
        <v>8826</v>
      </c>
      <c r="J19">
        <v>5880</v>
      </c>
      <c r="K19" s="4">
        <v>903</v>
      </c>
      <c r="L19">
        <f t="shared" si="0"/>
        <v>3612</v>
      </c>
      <c r="M19">
        <f t="shared" si="1"/>
        <v>9492</v>
      </c>
      <c r="N19">
        <v>25164</v>
      </c>
      <c r="P19">
        <f t="shared" si="2"/>
        <v>0.66621346023113526</v>
      </c>
      <c r="Q19">
        <f t="shared" si="3"/>
        <v>1.0754588715159756</v>
      </c>
      <c r="R19">
        <f t="shared" si="4"/>
        <v>2.8511216859279402</v>
      </c>
      <c r="T19" s="5">
        <f t="shared" si="5"/>
        <v>15.487133563357652</v>
      </c>
      <c r="U19" s="5">
        <f t="shared" si="6"/>
        <v>25.000658466563067</v>
      </c>
      <c r="V19" s="5">
        <f t="shared" si="7"/>
        <v>66.278610372165303</v>
      </c>
      <c r="W19" s="5">
        <f t="shared" si="8"/>
        <v>89.525113914715405</v>
      </c>
    </row>
    <row r="20" spans="1:23" x14ac:dyDescent="0.25">
      <c r="A20" s="2">
        <v>42201</v>
      </c>
      <c r="B20" s="2" t="s">
        <v>50</v>
      </c>
      <c r="C20" s="2" t="s">
        <v>51</v>
      </c>
      <c r="D20" s="3">
        <v>120.67</v>
      </c>
      <c r="E20" s="4">
        <v>42201</v>
      </c>
      <c r="F20" s="4" t="s">
        <v>50</v>
      </c>
      <c r="G20" s="4">
        <v>1973</v>
      </c>
      <c r="H20" s="4">
        <v>1961</v>
      </c>
      <c r="J20">
        <v>3941</v>
      </c>
      <c r="K20" s="4">
        <v>296</v>
      </c>
      <c r="L20">
        <f t="shared" si="0"/>
        <v>1184</v>
      </c>
      <c r="M20">
        <f t="shared" si="1"/>
        <v>5125</v>
      </c>
      <c r="N20">
        <v>8669</v>
      </c>
      <c r="P20">
        <f t="shared" si="2"/>
        <v>2.0096889342172362</v>
      </c>
      <c r="Q20">
        <f t="shared" si="3"/>
        <v>2.6134625191228964</v>
      </c>
      <c r="R20">
        <f t="shared" si="4"/>
        <v>4.420703722590515</v>
      </c>
      <c r="T20" s="5">
        <f t="shared" si="5"/>
        <v>32.659318803347972</v>
      </c>
      <c r="U20" s="5">
        <f t="shared" si="6"/>
        <v>42.471202452970914</v>
      </c>
      <c r="V20" s="5">
        <f t="shared" si="7"/>
        <v>71.84055689069362</v>
      </c>
      <c r="W20" s="5">
        <f t="shared" si="8"/>
        <v>88.091489185381619</v>
      </c>
    </row>
    <row r="21" spans="1:23" x14ac:dyDescent="0.25">
      <c r="A21" s="2">
        <v>42206</v>
      </c>
      <c r="B21" s="2" t="s">
        <v>52</v>
      </c>
      <c r="C21" s="2" t="s">
        <v>53</v>
      </c>
      <c r="D21" s="3">
        <v>13.48</v>
      </c>
      <c r="E21" s="4">
        <v>42206</v>
      </c>
      <c r="F21" s="4" t="s">
        <v>52</v>
      </c>
      <c r="G21" s="4">
        <v>167</v>
      </c>
      <c r="H21" s="4">
        <v>213</v>
      </c>
      <c r="J21">
        <v>252</v>
      </c>
      <c r="K21" s="4">
        <v>21</v>
      </c>
      <c r="L21">
        <f t="shared" si="0"/>
        <v>84</v>
      </c>
      <c r="M21">
        <f t="shared" si="1"/>
        <v>336</v>
      </c>
      <c r="N21">
        <v>639</v>
      </c>
      <c r="P21">
        <f t="shared" si="2"/>
        <v>1.1830985915492958</v>
      </c>
      <c r="Q21">
        <f t="shared" si="3"/>
        <v>1.5774647887323943</v>
      </c>
      <c r="R21">
        <f t="shared" si="4"/>
        <v>3</v>
      </c>
      <c r="T21" s="5">
        <f t="shared" si="5"/>
        <v>18.694362017804153</v>
      </c>
      <c r="U21" s="5">
        <f t="shared" si="6"/>
        <v>24.925816023738872</v>
      </c>
      <c r="V21" s="5">
        <f t="shared" si="7"/>
        <v>47.403560830860535</v>
      </c>
      <c r="W21" s="5">
        <f t="shared" si="8"/>
        <v>63.204747774480708</v>
      </c>
    </row>
    <row r="22" spans="1:23" x14ac:dyDescent="0.25">
      <c r="A22" s="2">
        <v>42207</v>
      </c>
      <c r="B22" s="2" t="s">
        <v>54</v>
      </c>
      <c r="C22" s="2" t="s">
        <v>55</v>
      </c>
      <c r="D22" s="3">
        <v>17.600000000000001</v>
      </c>
      <c r="E22" s="4">
        <v>42207</v>
      </c>
      <c r="F22" s="4" t="s">
        <v>54</v>
      </c>
      <c r="G22" s="4">
        <v>141</v>
      </c>
      <c r="H22" s="4">
        <v>148</v>
      </c>
      <c r="J22">
        <v>389</v>
      </c>
      <c r="K22" s="4">
        <v>9</v>
      </c>
      <c r="L22">
        <f t="shared" si="0"/>
        <v>36</v>
      </c>
      <c r="M22">
        <f t="shared" si="1"/>
        <v>425</v>
      </c>
      <c r="N22">
        <v>881</v>
      </c>
      <c r="P22">
        <f t="shared" si="2"/>
        <v>2.6283783783783785</v>
      </c>
      <c r="Q22">
        <f t="shared" si="3"/>
        <v>2.8716216216216215</v>
      </c>
      <c r="R22">
        <f t="shared" si="4"/>
        <v>5.9527027027027026</v>
      </c>
      <c r="T22" s="5">
        <f t="shared" si="5"/>
        <v>22.102272727272727</v>
      </c>
      <c r="U22" s="5">
        <f t="shared" si="6"/>
        <v>24.14772727272727</v>
      </c>
      <c r="V22" s="5">
        <f t="shared" si="7"/>
        <v>50.05681818181818</v>
      </c>
      <c r="W22" s="5">
        <f t="shared" si="8"/>
        <v>58.465909090909086</v>
      </c>
    </row>
    <row r="23" spans="1:23" x14ac:dyDescent="0.25">
      <c r="A23" s="2">
        <v>42221</v>
      </c>
      <c r="B23" s="2" t="s">
        <v>56</v>
      </c>
      <c r="C23" s="2" t="s">
        <v>57</v>
      </c>
      <c r="D23" s="3">
        <v>41.03</v>
      </c>
      <c r="E23" s="4">
        <v>42221</v>
      </c>
      <c r="F23" s="4" t="s">
        <v>56</v>
      </c>
      <c r="G23" s="4">
        <v>273</v>
      </c>
      <c r="H23" s="4">
        <v>253</v>
      </c>
      <c r="J23">
        <v>483</v>
      </c>
      <c r="K23" s="4">
        <v>24</v>
      </c>
      <c r="L23">
        <f t="shared" si="0"/>
        <v>96</v>
      </c>
      <c r="M23">
        <f t="shared" si="1"/>
        <v>579</v>
      </c>
      <c r="N23">
        <v>1362</v>
      </c>
      <c r="P23">
        <f t="shared" si="2"/>
        <v>1.9090909090909092</v>
      </c>
      <c r="Q23">
        <f t="shared" si="3"/>
        <v>2.2885375494071147</v>
      </c>
      <c r="R23">
        <f t="shared" si="4"/>
        <v>5.383399209486166</v>
      </c>
      <c r="T23" s="5">
        <f t="shared" si="5"/>
        <v>11.771874238362173</v>
      </c>
      <c r="U23" s="5">
        <f t="shared" si="6"/>
        <v>14.111625639775774</v>
      </c>
      <c r="V23" s="5">
        <f t="shared" si="7"/>
        <v>33.195223007555448</v>
      </c>
      <c r="W23" s="5">
        <f t="shared" si="8"/>
        <v>39.361442846697535</v>
      </c>
    </row>
    <row r="24" spans="1:23" x14ac:dyDescent="0.25">
      <c r="A24" s="2">
        <v>42202</v>
      </c>
      <c r="B24" s="2" t="s">
        <v>58</v>
      </c>
      <c r="C24" s="2" t="s">
        <v>59</v>
      </c>
      <c r="D24" s="3">
        <v>38.35</v>
      </c>
      <c r="E24" s="4">
        <v>42202</v>
      </c>
      <c r="F24" s="4" t="s">
        <v>58</v>
      </c>
      <c r="G24" s="4">
        <v>271</v>
      </c>
      <c r="H24" s="4">
        <v>293</v>
      </c>
      <c r="J24">
        <v>255</v>
      </c>
      <c r="K24" s="4">
        <v>51</v>
      </c>
      <c r="L24">
        <f t="shared" si="0"/>
        <v>204</v>
      </c>
      <c r="M24">
        <f t="shared" si="1"/>
        <v>459</v>
      </c>
      <c r="N24">
        <v>1176</v>
      </c>
      <c r="P24">
        <f t="shared" si="2"/>
        <v>0.87030716723549484</v>
      </c>
      <c r="Q24">
        <f t="shared" si="3"/>
        <v>1.5665529010238908</v>
      </c>
      <c r="R24">
        <f t="shared" si="4"/>
        <v>4.013651877133106</v>
      </c>
      <c r="T24" s="5">
        <f t="shared" si="5"/>
        <v>6.6492829204693606</v>
      </c>
      <c r="U24" s="5">
        <f t="shared" si="6"/>
        <v>11.96870925684485</v>
      </c>
      <c r="V24" s="5">
        <f t="shared" si="7"/>
        <v>30.664928292046934</v>
      </c>
      <c r="W24" s="5">
        <f t="shared" si="8"/>
        <v>38.305084745762713</v>
      </c>
    </row>
    <row r="25" spans="1:23" x14ac:dyDescent="0.25">
      <c r="H25">
        <f>SUM(H2:H24)</f>
        <v>120690</v>
      </c>
      <c r="J25">
        <f>SUM(J2:J24)</f>
        <v>184900</v>
      </c>
      <c r="K25">
        <f>SUM(K2:K24)</f>
        <v>23554</v>
      </c>
      <c r="L25">
        <f>SUM(L2:L24)</f>
        <v>94216</v>
      </c>
      <c r="M25">
        <f>SUM(M2:M24)</f>
        <v>279116</v>
      </c>
      <c r="N25">
        <f>SUM(N2:N24)</f>
        <v>421036</v>
      </c>
    </row>
    <row r="26" spans="1:23" x14ac:dyDescent="0.25">
      <c r="H26">
        <f>AVERAGE(H2:H24)</f>
        <v>5247.391304347826</v>
      </c>
      <c r="J26">
        <f>AVERAGE(J2:J24)</f>
        <v>8039.130434782609</v>
      </c>
      <c r="K26">
        <f>AVERAGE(K2:K24)</f>
        <v>1024.0869565217392</v>
      </c>
      <c r="L26">
        <f>AVERAGE(L2:L24)</f>
        <v>4096.347826086957</v>
      </c>
      <c r="M26">
        <f>AVERAGE(M2:M24)</f>
        <v>12135.478260869566</v>
      </c>
      <c r="N26">
        <f>AVERAGE(N2:N24)</f>
        <v>18305.91304347826</v>
      </c>
    </row>
    <row r="27" spans="1:23" x14ac:dyDescent="0.25">
      <c r="H27">
        <f>MEDIAN(H2:H24)</f>
        <v>1961</v>
      </c>
      <c r="J27">
        <f>MEDIAN(J2:J24)</f>
        <v>3276</v>
      </c>
      <c r="K27">
        <f>MEDIAN(K2:K24)</f>
        <v>395</v>
      </c>
      <c r="L27">
        <f>MEDIAN(L2:L24)</f>
        <v>1580</v>
      </c>
      <c r="M27">
        <f>MEDIAN(M2:M24)</f>
        <v>5125</v>
      </c>
      <c r="N27">
        <f>MEDIAN(N2:N24)</f>
        <v>9778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Κυκλάδες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 noc</dc:creator>
  <cp:lastModifiedBy>geo noc</cp:lastModifiedBy>
  <dcterms:created xsi:type="dcterms:W3CDTF">2026-05-07T08:56:22Z</dcterms:created>
  <dcterms:modified xsi:type="dcterms:W3CDTF">2026-05-07T08:57:36Z</dcterms:modified>
</cp:coreProperties>
</file>