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11052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ΘΕΜΑ ΣΕΠΤΕΜΒΡΙΟΥ 2005" sheetId="10" r:id="rId10"/>
  </sheets>
  <definedNames/>
  <calcPr fullCalcOnLoad="1"/>
</workbook>
</file>

<file path=xl/sharedStrings.xml><?xml version="1.0" encoding="utf-8"?>
<sst xmlns="http://schemas.openxmlformats.org/spreadsheetml/2006/main" count="337" uniqueCount="160">
  <si>
    <t>Πάτρα</t>
  </si>
  <si>
    <t>Άρτα</t>
  </si>
  <si>
    <t>Καβάλα</t>
  </si>
  <si>
    <t>Πρ. 1</t>
  </si>
  <si>
    <t>Πρ. 2</t>
  </si>
  <si>
    <t>Πρ. 3</t>
  </si>
  <si>
    <t>Πρ. 4</t>
  </si>
  <si>
    <t>Στοιχεία Κόστους (σε δρχ)</t>
  </si>
  <si>
    <t>Πρ. Ύλες</t>
  </si>
  <si>
    <t>Εργατικά</t>
  </si>
  <si>
    <t>Χιλιομετρικές Αποστάσεις</t>
  </si>
  <si>
    <t>Κοινά στοιχεία</t>
  </si>
  <si>
    <t>%Κέρδος</t>
  </si>
  <si>
    <t>%ΦΠΑ</t>
  </si>
  <si>
    <t>Κόστος/χλμ</t>
  </si>
  <si>
    <t>Κέρδος ανά Πόλη</t>
  </si>
  <si>
    <t>Συνολικά Μεγέθη Παραγγελίας</t>
  </si>
  <si>
    <t>Μεταφορικά</t>
  </si>
  <si>
    <t>Κέρδος</t>
  </si>
  <si>
    <t>ΦΠΑ</t>
  </si>
  <si>
    <t>Κατηγορία</t>
  </si>
  <si>
    <t>Α-Π</t>
  </si>
  <si>
    <t>Πρ</t>
  </si>
  <si>
    <t>Ε-Σ</t>
  </si>
  <si>
    <t>Αμοιβή/ώρα</t>
  </si>
  <si>
    <t>Εισφορά(%)</t>
  </si>
  <si>
    <t>Εφαρμογή</t>
  </si>
  <si>
    <t>Εφ1</t>
  </si>
  <si>
    <t>Εφ2</t>
  </si>
  <si>
    <t>Εφ3</t>
  </si>
  <si>
    <t>Εφ4</t>
  </si>
  <si>
    <t>Ειδικότητες</t>
  </si>
  <si>
    <t>Σϋνολα</t>
  </si>
  <si>
    <t>Σύνολα</t>
  </si>
  <si>
    <t>Εισφορά</t>
  </si>
  <si>
    <t>Ελάχ. Τεμάχια</t>
  </si>
  <si>
    <t>Τιμή Πωλ.</t>
  </si>
  <si>
    <t>Κατοικία 1</t>
  </si>
  <si>
    <t>Κατοικία 2</t>
  </si>
  <si>
    <t>Κατοικία 3</t>
  </si>
  <si>
    <t>Τοίχοι</t>
  </si>
  <si>
    <t>Οροφές</t>
  </si>
  <si>
    <t>Παράθυρα</t>
  </si>
  <si>
    <t>Πόρτες</t>
  </si>
  <si>
    <t>Άλλα στοιχεία</t>
  </si>
  <si>
    <t>Χρώμα Α</t>
  </si>
  <si>
    <t>Χρώμα Β</t>
  </si>
  <si>
    <t>Τιμή δρχ/κιλό</t>
  </si>
  <si>
    <t>Βερνίκι</t>
  </si>
  <si>
    <t>Κόστος (υλικά και εργατικά) ανά αντικείμενο και κατοικία</t>
  </si>
  <si>
    <t>Σύνολο</t>
  </si>
  <si>
    <t>Συνολικό Κόστος</t>
  </si>
  <si>
    <t>Υλικά</t>
  </si>
  <si>
    <t>Γενικό Σύνολο</t>
  </si>
  <si>
    <t>1ο Χέρι τ.μ./κιλό</t>
  </si>
  <si>
    <t>2ο Χέρι τ.μ./κιλό</t>
  </si>
  <si>
    <t>3ο Χέρι τ.μ./κιλό</t>
  </si>
  <si>
    <t>Ανάλυση σε τ.μ. ανά αντικείμενο και κατοικία</t>
  </si>
  <si>
    <t>Εργατικά δρχ/τ.μ.</t>
  </si>
  <si>
    <t>Πρ. Υλες</t>
  </si>
  <si>
    <t>Εργατ.</t>
  </si>
  <si>
    <t>%Κέρδ.</t>
  </si>
  <si>
    <t>Παρ. 1</t>
  </si>
  <si>
    <t>Παρ. 2</t>
  </si>
  <si>
    <t>Παρ. 3</t>
  </si>
  <si>
    <t>Παρ. 4</t>
  </si>
  <si>
    <t>Κέρδος ανά προϊόν</t>
  </si>
  <si>
    <t>Απόδοση ΦΠΑ ανά παραγγελία</t>
  </si>
  <si>
    <t xml:space="preserve">Παραγγελίες </t>
  </si>
  <si>
    <t>Κόστος ανά πόλη &amp; προϊόν</t>
  </si>
  <si>
    <t>Ελάχιστες πωλήσεις (σε τεμάχια)</t>
  </si>
  <si>
    <t>Κόστος Εισφοράς ανά έργο</t>
  </si>
  <si>
    <t>Κόστος ανά εφαρμογή και ειδικότητα (με εισφορές)</t>
  </si>
  <si>
    <t>Αμοιβές/ώρα - Εισφορές</t>
  </si>
  <si>
    <t xml:space="preserve"> Διάρκεια υλοποίησης εφαρμογών (ώρες)</t>
  </si>
  <si>
    <t>Ιαν</t>
  </si>
  <si>
    <t>Φεβ</t>
  </si>
  <si>
    <t>Μαρ</t>
  </si>
  <si>
    <t>Κέρδος%</t>
  </si>
  <si>
    <t>Λιανική τιμή</t>
  </si>
  <si>
    <t xml:space="preserve">Μέσος </t>
  </si>
  <si>
    <t>πρ1</t>
  </si>
  <si>
    <t>πρ2</t>
  </si>
  <si>
    <t>πρ3</t>
  </si>
  <si>
    <t>πρ4</t>
  </si>
  <si>
    <t>πρ5</t>
  </si>
  <si>
    <t>Πρώτες Ύλες</t>
  </si>
  <si>
    <t>Λοιπά Έξοδα</t>
  </si>
  <si>
    <t>%Κέρδους</t>
  </si>
  <si>
    <t>Θεσ/κη</t>
  </si>
  <si>
    <t>Γιάννενα</t>
  </si>
  <si>
    <t>Κόστοι ανά πόλη</t>
  </si>
  <si>
    <t>Κόστοι ανα προϊόν</t>
  </si>
  <si>
    <t>Κέρδος ανά πόλη και προϊόν</t>
  </si>
  <si>
    <t>Β. Στοιχεία παραγγελιών</t>
  </si>
  <si>
    <t>Κόστος</t>
  </si>
  <si>
    <t>Π1. Στοιχεία κόστους και κέρδους (ανά τεμάχιο)</t>
  </si>
  <si>
    <t>Πρώτες ύλες</t>
  </si>
  <si>
    <t>Αλλα έξοδα</t>
  </si>
  <si>
    <t>Ποσοστό κέρδους</t>
  </si>
  <si>
    <t>Π2. Χιλιομ. αποστάσεις και κόστος</t>
  </si>
  <si>
    <t>Θεσ/νίκη</t>
  </si>
  <si>
    <t>Ιωάννινα</t>
  </si>
  <si>
    <t>Κόστος/χμ.</t>
  </si>
  <si>
    <t>0.5 δρχ/τεμ.</t>
  </si>
  <si>
    <t>Π3. Παραγγελία προς εκτέλεση (τεμάχια ανά προϊόν)</t>
  </si>
  <si>
    <t>Π4. Κόστος ανά είδος δαπάνης και ανά παραγγελία (σε δρχ)</t>
  </si>
  <si>
    <t>Π5. Κόστος ανά προϊόν στο σύνολο της παραγγελίας (σε δρχ)</t>
  </si>
  <si>
    <t>Π6. Κέρδος ανά προϊόν και ανά παραγγελία (σε δρχ)</t>
  </si>
  <si>
    <t>Εργατικά και πάγια</t>
  </si>
  <si>
    <t>Ποσοστό ΦΠΑ</t>
  </si>
  <si>
    <t>Προϊόν 1</t>
  </si>
  <si>
    <t>Προϊόν 2</t>
  </si>
  <si>
    <t>Κόστος παραγωγής</t>
  </si>
  <si>
    <t>Καθαρό κέρδος</t>
  </si>
  <si>
    <t>Συνολικός ΦΠΑ</t>
  </si>
  <si>
    <t>Λιαν. τιμή ανά προϊόν</t>
  </si>
  <si>
    <t>ΣΥΝΟΛΑ</t>
  </si>
  <si>
    <t>ΠΙΝΑΚΑΣ Α: ΑΝΑΛΥΣΗ ΚΟΣΤΟΥΣ ΑΝΑ ΠΡΟΪΟΝ</t>
  </si>
  <si>
    <t>Ενέργεια</t>
  </si>
  <si>
    <t>Άλλα έξοδα</t>
  </si>
  <si>
    <t>ΦΠΑ (%)</t>
  </si>
  <si>
    <t>Μεταφορικά (δρχ/χμ)</t>
  </si>
  <si>
    <t>Πρ. Α</t>
  </si>
  <si>
    <t>Πρ. Β</t>
  </si>
  <si>
    <t>Πρ. Γ</t>
  </si>
  <si>
    <t>Πρ. Δ</t>
  </si>
  <si>
    <t>ΠΙΝΑΚΑΣ Β: ΠΑΡΑΓΓΕΛΙΕΣ ΑΝΑ ΠΟΛΗ ΚΑΙ ΠΡΟΪΟΝ</t>
  </si>
  <si>
    <t>ΠΙΝΑΚΑΣ Γ: ΧΙΛΙΟΜΕΤΡΙΚΕΣ ΑΠΟΣΤΑΣΕΙΣ</t>
  </si>
  <si>
    <t>Βόλος</t>
  </si>
  <si>
    <t>Αθήνα</t>
  </si>
  <si>
    <t>ΠΙΝΑΚΑΣ Δ: ΣΤΟΙΧΕΙΑ ΑΝΑ ΠΟΛΗ</t>
  </si>
  <si>
    <t>ΠΙΝΑΚΑΣ Ε: ΣΤΟΙΧΕΙΑ ΑΝΑ ΠΡΟΪΟΝ (ΣΥΝΟΛΙΚΗ ΠΑΡΑΓΓΕΛΙΑ)</t>
  </si>
  <si>
    <t>Κόστος υλοποίησης παραγγελίας</t>
  </si>
  <si>
    <t>Κόστος για τον πελάτη</t>
  </si>
  <si>
    <t>Απόδοση ΦΠΑ (σε δρχ)</t>
  </si>
  <si>
    <t>Κόστος υλοποίησης</t>
  </si>
  <si>
    <t>Αντιστοιχία ΦΠΑ (σε δρχ)</t>
  </si>
  <si>
    <t>Ποσότητα</t>
  </si>
  <si>
    <t>Κόστος ανά προϊόν</t>
  </si>
  <si>
    <t>Παραγγελιά</t>
  </si>
  <si>
    <t>Πίνακας Αποτελεσμάτων</t>
  </si>
  <si>
    <t xml:space="preserve"> Στοιχεία κόστους προϊόντος</t>
  </si>
  <si>
    <t>Κόστος και κέρδος ανά παραγγελία</t>
  </si>
  <si>
    <t>Παραγγελία σε ΤΕΜ</t>
  </si>
  <si>
    <t>Πρ. 5</t>
  </si>
  <si>
    <t>ΚΟΣΤΟΣ</t>
  </si>
  <si>
    <t>ΚΕΡΔΟΣ</t>
  </si>
  <si>
    <t>Α</t>
  </si>
  <si>
    <t>Β</t>
  </si>
  <si>
    <t>A</t>
  </si>
  <si>
    <t>B</t>
  </si>
  <si>
    <t>C</t>
  </si>
  <si>
    <t>D</t>
  </si>
  <si>
    <t>E</t>
  </si>
  <si>
    <t>F</t>
  </si>
  <si>
    <t xml:space="preserve">Κόστοι  ανα μονάδα προϊόντος σε χρηματικές μονάδες </t>
  </si>
  <si>
    <t>Παραγγελίες ανά πόλη σε τεμάχια παραγγελιών</t>
  </si>
  <si>
    <t>C4*(B10+C10+D10)</t>
  </si>
  <si>
    <t>D3*(B9+C9+D9)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</si>
</sst>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55">
    <font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1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5" tint="-0.4999699890613556"/>
      <name val="Arial"/>
      <family val="2"/>
    </font>
    <font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8" borderId="1" applyNumberForma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9" fontId="2" fillId="0" borderId="10" xfId="54" applyFont="1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9" fontId="0" fillId="0" borderId="10" xfId="54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80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justify"/>
    </xf>
    <xf numFmtId="9" fontId="0" fillId="0" borderId="10" xfId="0" applyNumberFormat="1" applyBorder="1" applyAlignment="1">
      <alignment/>
    </xf>
    <xf numFmtId="0" fontId="3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9" fontId="2" fillId="0" borderId="10" xfId="54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justify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51" fillId="0" borderId="10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3" fillId="0" borderId="10" xfId="0" applyFont="1" applyBorder="1" applyAlignment="1">
      <alignment vertical="top"/>
    </xf>
    <xf numFmtId="3" fontId="2" fillId="33" borderId="10" xfId="0" applyNumberFormat="1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54" fillId="0" borderId="10" xfId="0" applyFont="1" applyBorder="1" applyAlignment="1">
      <alignment vertical="top"/>
    </xf>
    <xf numFmtId="3" fontId="54" fillId="0" borderId="10" xfId="0" applyNumberFormat="1" applyFont="1" applyBorder="1" applyAlignment="1">
      <alignment vertical="top"/>
    </xf>
    <xf numFmtId="3" fontId="54" fillId="35" borderId="10" xfId="0" applyNumberFormat="1" applyFont="1" applyFill="1" applyBorder="1" applyAlignment="1">
      <alignment vertical="top"/>
    </xf>
    <xf numFmtId="3" fontId="54" fillId="33" borderId="10" xfId="0" applyNumberFormat="1" applyFont="1" applyFill="1" applyBorder="1" applyAlignment="1">
      <alignment vertical="top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12" sqref="J12"/>
    </sheetView>
  </sheetViews>
  <sheetFormatPr defaultColWidth="9.125" defaultRowHeight="12.75"/>
  <cols>
    <col min="1" max="1" width="9.125" style="7" customWidth="1"/>
    <col min="2" max="2" width="7.625" style="7" bestFit="1" customWidth="1"/>
    <col min="3" max="3" width="7.50390625" style="7" bestFit="1" customWidth="1"/>
    <col min="4" max="4" width="4.625" style="7" bestFit="1" customWidth="1"/>
    <col min="5" max="5" width="5.375" style="7" bestFit="1" customWidth="1"/>
    <col min="6" max="6" width="6.625" style="7" bestFit="1" customWidth="1"/>
    <col min="7" max="7" width="9.00390625" style="7" bestFit="1" customWidth="1"/>
    <col min="8" max="8" width="12.00390625" style="7" bestFit="1" customWidth="1"/>
    <col min="9" max="9" width="7.50390625" style="7" hidden="1" customWidth="1"/>
    <col min="10" max="16384" width="9.125" style="7" customWidth="1"/>
  </cols>
  <sheetData>
    <row r="1" spans="2:8" ht="12.75">
      <c r="B1" s="51" t="s">
        <v>150</v>
      </c>
      <c r="C1" s="51" t="s">
        <v>151</v>
      </c>
      <c r="D1" s="51" t="s">
        <v>152</v>
      </c>
      <c r="E1" s="51" t="s">
        <v>153</v>
      </c>
      <c r="F1" s="51" t="s">
        <v>154</v>
      </c>
      <c r="G1" s="51" t="s">
        <v>155</v>
      </c>
      <c r="H1" s="51"/>
    </row>
    <row r="2" spans="1:9" ht="26.25">
      <c r="A2" s="51">
        <v>1</v>
      </c>
      <c r="B2" s="13" t="s">
        <v>148</v>
      </c>
      <c r="C2" s="13" t="s">
        <v>75</v>
      </c>
      <c r="D2" s="13" t="s">
        <v>76</v>
      </c>
      <c r="E2" s="13" t="s">
        <v>77</v>
      </c>
      <c r="F2" s="13" t="s">
        <v>78</v>
      </c>
      <c r="G2" s="50" t="s">
        <v>79</v>
      </c>
      <c r="I2" s="13" t="s">
        <v>80</v>
      </c>
    </row>
    <row r="3" spans="1:9" ht="12.75">
      <c r="A3" s="51">
        <v>2</v>
      </c>
      <c r="B3" s="13" t="s">
        <v>81</v>
      </c>
      <c r="C3" s="8">
        <v>100</v>
      </c>
      <c r="D3" s="8">
        <v>150</v>
      </c>
      <c r="E3" s="8">
        <v>421</v>
      </c>
      <c r="F3" s="9">
        <v>0.1</v>
      </c>
      <c r="G3" s="8">
        <v>155</v>
      </c>
      <c r="I3" s="14" t="e">
        <f>SUM(C3,D3,E3,#REF!,#REF!,#REF!)/G3</f>
        <v>#REF!</v>
      </c>
    </row>
    <row r="4" spans="1:9" ht="12.75">
      <c r="A4" s="51">
        <v>3</v>
      </c>
      <c r="B4" s="13" t="s">
        <v>82</v>
      </c>
      <c r="C4" s="8">
        <v>150</v>
      </c>
      <c r="D4" s="8">
        <v>122</v>
      </c>
      <c r="E4" s="8">
        <v>122</v>
      </c>
      <c r="F4" s="9">
        <v>0.3</v>
      </c>
      <c r="G4" s="8">
        <v>250</v>
      </c>
      <c r="I4" s="14" t="e">
        <f>SUM(C4,D4,E4,#REF!,#REF!,#REF!)/G4</f>
        <v>#REF!</v>
      </c>
    </row>
    <row r="5" spans="1:9" ht="12.75">
      <c r="A5" s="51">
        <v>4</v>
      </c>
      <c r="B5" s="13" t="s">
        <v>83</v>
      </c>
      <c r="C5" s="8">
        <v>135</v>
      </c>
      <c r="D5" s="8">
        <v>164</v>
      </c>
      <c r="E5" s="8">
        <v>169</v>
      </c>
      <c r="F5" s="9">
        <v>0.25</v>
      </c>
      <c r="G5" s="8">
        <v>190</v>
      </c>
      <c r="I5" s="14" t="e">
        <f>SUM(C5,D5,E5,#REF!,#REF!,#REF!)/G5</f>
        <v>#REF!</v>
      </c>
    </row>
    <row r="6" spans="1:9" ht="12.75">
      <c r="A6" s="51">
        <v>5</v>
      </c>
      <c r="B6" s="13" t="s">
        <v>84</v>
      </c>
      <c r="C6" s="8">
        <v>170</v>
      </c>
      <c r="D6" s="8">
        <v>253</v>
      </c>
      <c r="E6" s="8">
        <v>458</v>
      </c>
      <c r="F6" s="9">
        <v>0.45</v>
      </c>
      <c r="G6" s="8">
        <v>350</v>
      </c>
      <c r="I6" s="14" t="e">
        <f>SUM(C6,D6,E6,#REF!,#REF!,#REF!)/G6</f>
        <v>#REF!</v>
      </c>
    </row>
    <row r="7" spans="1:9" ht="12.75">
      <c r="A7" s="51">
        <v>6</v>
      </c>
      <c r="B7" s="13" t="s">
        <v>85</v>
      </c>
      <c r="C7" s="8">
        <v>250</v>
      </c>
      <c r="D7" s="8">
        <v>189</v>
      </c>
      <c r="E7" s="8">
        <v>485</v>
      </c>
      <c r="F7" s="9">
        <v>0.18</v>
      </c>
      <c r="G7" s="8">
        <v>420</v>
      </c>
      <c r="I7" s="14" t="e">
        <f>SUM(C7,D7,E7,#REF!,#REF!,#REF!)/G7</f>
        <v>#REF!</v>
      </c>
    </row>
    <row r="8" ht="12.75">
      <c r="A8" s="51">
        <v>7</v>
      </c>
    </row>
    <row r="9" ht="12.75">
      <c r="A9" s="51">
        <v>8</v>
      </c>
    </row>
    <row r="10" spans="1:7" ht="12.75">
      <c r="A10" s="51">
        <v>9</v>
      </c>
      <c r="D10" s="52"/>
      <c r="E10" s="52"/>
      <c r="F10" s="13" t="s">
        <v>149</v>
      </c>
      <c r="G10" s="13" t="s">
        <v>18</v>
      </c>
    </row>
    <row r="11" spans="1:7" ht="12.75">
      <c r="A11" s="51">
        <v>10</v>
      </c>
      <c r="D11" s="53"/>
      <c r="E11" s="53"/>
      <c r="F11" s="13" t="s">
        <v>81</v>
      </c>
      <c r="G11" s="10"/>
    </row>
    <row r="12" spans="1:7" ht="12.75">
      <c r="A12" s="51">
        <v>11</v>
      </c>
      <c r="D12" s="53"/>
      <c r="E12" s="53"/>
      <c r="F12" s="13" t="s">
        <v>82</v>
      </c>
      <c r="G12" s="10"/>
    </row>
    <row r="13" spans="1:7" ht="12.75">
      <c r="A13" s="51">
        <v>12</v>
      </c>
      <c r="D13" s="53"/>
      <c r="E13" s="53"/>
      <c r="F13" s="13" t="s">
        <v>83</v>
      </c>
      <c r="G13" s="10"/>
    </row>
    <row r="14" spans="1:7" ht="12.75">
      <c r="A14" s="51">
        <v>13</v>
      </c>
      <c r="D14" s="53"/>
      <c r="E14" s="53"/>
      <c r="F14" s="13" t="s">
        <v>84</v>
      </c>
      <c r="G14" s="10"/>
    </row>
    <row r="15" spans="1:7" ht="12.75">
      <c r="A15" s="51">
        <v>14</v>
      </c>
      <c r="D15" s="53"/>
      <c r="E15" s="53"/>
      <c r="F15" s="13" t="s">
        <v>85</v>
      </c>
      <c r="G15" s="10"/>
    </row>
    <row r="16" spans="1:5" ht="12.75">
      <c r="A16" s="54"/>
      <c r="B16" s="37"/>
      <c r="C16" s="55"/>
      <c r="D16" s="53"/>
      <c r="E16" s="5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9" sqref="A17:A19"/>
    </sheetView>
  </sheetViews>
  <sheetFormatPr defaultColWidth="9.125" defaultRowHeight="12.75"/>
  <cols>
    <col min="1" max="3" width="9.125" style="11" customWidth="1"/>
    <col min="4" max="4" width="11.625" style="11" customWidth="1"/>
    <col min="5" max="6" width="9.125" style="11" customWidth="1"/>
    <col min="7" max="7" width="10.00390625" style="11" bestFit="1" customWidth="1"/>
    <col min="8" max="16384" width="9.125" style="11" customWidth="1"/>
  </cols>
  <sheetData>
    <row r="1" spans="1:11" ht="12.75">
      <c r="A1" s="68" t="s">
        <v>142</v>
      </c>
      <c r="B1" s="69"/>
      <c r="C1" s="69"/>
      <c r="D1" s="69"/>
      <c r="E1" s="69"/>
      <c r="F1" s="69"/>
      <c r="H1" s="68"/>
      <c r="I1" s="69"/>
      <c r="J1" s="69"/>
      <c r="K1" s="69"/>
    </row>
    <row r="2" spans="1:6" s="43" customFormat="1" ht="27.75" customHeight="1">
      <c r="A2" s="41"/>
      <c r="B2" s="41" t="s">
        <v>59</v>
      </c>
      <c r="C2" s="41" t="s">
        <v>60</v>
      </c>
      <c r="D2" s="42" t="s">
        <v>144</v>
      </c>
      <c r="E2" s="41" t="s">
        <v>61</v>
      </c>
      <c r="F2" s="41" t="s">
        <v>13</v>
      </c>
    </row>
    <row r="3" spans="1:6" ht="12.75">
      <c r="A3" s="12" t="s">
        <v>3</v>
      </c>
      <c r="B3" s="45">
        <v>1500</v>
      </c>
      <c r="C3" s="45">
        <v>500</v>
      </c>
      <c r="D3" s="45">
        <v>30</v>
      </c>
      <c r="E3" s="46">
        <v>0.45</v>
      </c>
      <c r="F3" s="46">
        <v>0.06</v>
      </c>
    </row>
    <row r="4" spans="1:6" ht="12.75">
      <c r="A4" s="12" t="s">
        <v>4</v>
      </c>
      <c r="B4" s="45">
        <v>2000</v>
      </c>
      <c r="C4" s="45">
        <v>800</v>
      </c>
      <c r="D4" s="45">
        <v>40</v>
      </c>
      <c r="E4" s="46"/>
      <c r="F4" s="46"/>
    </row>
    <row r="5" spans="1:6" ht="12.75">
      <c r="A5" s="12" t="s">
        <v>5</v>
      </c>
      <c r="B5" s="45">
        <v>1000</v>
      </c>
      <c r="C5" s="45">
        <v>400</v>
      </c>
      <c r="D5" s="45">
        <v>50</v>
      </c>
      <c r="E5" s="46"/>
      <c r="F5" s="46"/>
    </row>
    <row r="6" spans="1:6" ht="12.75">
      <c r="A6" s="44" t="s">
        <v>6</v>
      </c>
      <c r="B6" s="45">
        <v>2000</v>
      </c>
      <c r="C6" s="45">
        <v>800</v>
      </c>
      <c r="D6" s="47">
        <v>30</v>
      </c>
      <c r="E6" s="45"/>
      <c r="F6" s="45"/>
    </row>
    <row r="7" spans="1:6" ht="12.75">
      <c r="A7" s="44" t="s">
        <v>145</v>
      </c>
      <c r="B7" s="45">
        <v>1000</v>
      </c>
      <c r="C7" s="45">
        <v>400</v>
      </c>
      <c r="D7" s="47">
        <v>40</v>
      </c>
      <c r="E7" s="45"/>
      <c r="F7" s="45"/>
    </row>
    <row r="9" spans="1:10" ht="12.75">
      <c r="A9" s="68"/>
      <c r="B9" s="69"/>
      <c r="C9" s="69"/>
      <c r="D9" s="40"/>
      <c r="G9" s="68"/>
      <c r="H9" s="69"/>
      <c r="I9" s="69"/>
      <c r="J9" s="69"/>
    </row>
    <row r="10" spans="1:4" ht="12.75">
      <c r="A10" s="12"/>
      <c r="B10" s="48" t="s">
        <v>146</v>
      </c>
      <c r="C10" s="45" t="s">
        <v>147</v>
      </c>
      <c r="D10" s="45" t="s">
        <v>19</v>
      </c>
    </row>
    <row r="11" spans="1:4" ht="12.75">
      <c r="A11" s="12" t="s">
        <v>3</v>
      </c>
      <c r="B11" s="45"/>
      <c r="C11" s="45"/>
      <c r="D11" s="45"/>
    </row>
    <row r="12" spans="1:4" ht="12.75">
      <c r="A12" s="12" t="s">
        <v>4</v>
      </c>
      <c r="B12" s="45"/>
      <c r="C12" s="45"/>
      <c r="D12" s="45"/>
    </row>
    <row r="13" spans="1:4" ht="12.75">
      <c r="A13" s="12" t="s">
        <v>5</v>
      </c>
      <c r="B13" s="45"/>
      <c r="C13" s="45"/>
      <c r="D13" s="45"/>
    </row>
    <row r="14" spans="1:4" ht="12.75">
      <c r="A14" s="44" t="s">
        <v>6</v>
      </c>
      <c r="B14" s="45"/>
      <c r="C14" s="45"/>
      <c r="D14" s="45"/>
    </row>
    <row r="15" spans="1:4" ht="12.75">
      <c r="A15" s="44" t="s">
        <v>145</v>
      </c>
      <c r="B15" s="45"/>
      <c r="C15" s="45"/>
      <c r="D15" s="45"/>
    </row>
    <row r="17" ht="12.75">
      <c r="A17" s="49"/>
    </row>
    <row r="18" ht="12.75">
      <c r="A18" s="49"/>
    </row>
    <row r="19" ht="12.75">
      <c r="A19" s="49"/>
    </row>
    <row r="21" ht="12.75">
      <c r="A21" s="49"/>
    </row>
  </sheetData>
  <sheetProtection/>
  <mergeCells count="4">
    <mergeCell ref="A1:F1"/>
    <mergeCell ref="H1:K1"/>
    <mergeCell ref="A9:C9"/>
    <mergeCell ref="G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29" sqref="D29"/>
    </sheetView>
  </sheetViews>
  <sheetFormatPr defaultColWidth="9.125" defaultRowHeight="12.75"/>
  <cols>
    <col min="1" max="1" width="9.125" style="25" bestFit="1" customWidth="1"/>
    <col min="2" max="2" width="24.50390625" style="25" customWidth="1"/>
    <col min="3" max="4" width="21.375" style="25" customWidth="1"/>
    <col min="5" max="5" width="11.50390625" style="25" bestFit="1" customWidth="1"/>
    <col min="6" max="6" width="17.50390625" style="25" customWidth="1"/>
    <col min="7" max="7" width="8.875" style="25" customWidth="1"/>
    <col min="8" max="8" width="8.625" style="25" customWidth="1"/>
    <col min="9" max="16384" width="9.125" style="25" customWidth="1"/>
  </cols>
  <sheetData>
    <row r="1" spans="1:3" ht="12.75">
      <c r="A1" s="64" t="s">
        <v>156</v>
      </c>
      <c r="B1" s="64"/>
      <c r="C1" s="64"/>
    </row>
    <row r="2" spans="1:5" ht="12.75">
      <c r="A2" s="6"/>
      <c r="B2" s="6" t="s">
        <v>86</v>
      </c>
      <c r="C2" s="6" t="s">
        <v>9</v>
      </c>
      <c r="D2" s="6" t="s">
        <v>87</v>
      </c>
      <c r="E2" s="6" t="s">
        <v>88</v>
      </c>
    </row>
    <row r="3" spans="1:5" ht="12.75">
      <c r="A3" s="6" t="s">
        <v>81</v>
      </c>
      <c r="B3" s="57">
        <v>2000</v>
      </c>
      <c r="C3" s="57">
        <v>1000</v>
      </c>
      <c r="D3" s="57">
        <v>1500</v>
      </c>
      <c r="E3" s="26">
        <v>0.4</v>
      </c>
    </row>
    <row r="4" spans="1:5" ht="12.75">
      <c r="A4" s="6" t="s">
        <v>82</v>
      </c>
      <c r="B4" s="57">
        <v>5000</v>
      </c>
      <c r="C4" s="57">
        <v>2000</v>
      </c>
      <c r="D4" s="57">
        <v>2500</v>
      </c>
      <c r="E4" s="26">
        <v>0.45</v>
      </c>
    </row>
    <row r="5" spans="1:5" ht="12.75">
      <c r="A5" s="6" t="s">
        <v>83</v>
      </c>
      <c r="B5" s="57">
        <v>3000</v>
      </c>
      <c r="C5" s="57">
        <v>2500</v>
      </c>
      <c r="D5" s="57">
        <v>1000</v>
      </c>
      <c r="E5" s="26">
        <v>0.42</v>
      </c>
    </row>
    <row r="7" spans="1:2" ht="12.75">
      <c r="A7" s="64" t="s">
        <v>157</v>
      </c>
      <c r="B7" s="64"/>
    </row>
    <row r="8" spans="1:7" ht="12.75">
      <c r="A8" s="6"/>
      <c r="B8" s="6" t="s">
        <v>89</v>
      </c>
      <c r="C8" s="6" t="s">
        <v>0</v>
      </c>
      <c r="D8" s="6" t="s">
        <v>90</v>
      </c>
      <c r="G8" s="58"/>
    </row>
    <row r="9" spans="1:7" ht="12.75">
      <c r="A9" s="6" t="s">
        <v>81</v>
      </c>
      <c r="B9" s="56">
        <v>200</v>
      </c>
      <c r="C9" s="56">
        <v>100</v>
      </c>
      <c r="D9" s="56">
        <v>300</v>
      </c>
      <c r="G9" s="60"/>
    </row>
    <row r="10" spans="1:4" ht="12.75">
      <c r="A10" s="6" t="s">
        <v>82</v>
      </c>
      <c r="B10" s="56">
        <v>400</v>
      </c>
      <c r="C10" s="56">
        <v>50</v>
      </c>
      <c r="D10" s="56">
        <v>10</v>
      </c>
    </row>
    <row r="11" spans="1:4" ht="12.75">
      <c r="A11" s="6" t="s">
        <v>83</v>
      </c>
      <c r="B11" s="56">
        <v>40</v>
      </c>
      <c r="C11" s="56">
        <v>50</v>
      </c>
      <c r="D11" s="56">
        <v>70</v>
      </c>
    </row>
    <row r="13" spans="1:2" ht="12.75">
      <c r="A13" s="65" t="s">
        <v>91</v>
      </c>
      <c r="B13" s="65"/>
    </row>
    <row r="14" spans="1:5" ht="15">
      <c r="A14" s="6"/>
      <c r="B14" s="77" t="s">
        <v>86</v>
      </c>
      <c r="C14" s="77" t="s">
        <v>9</v>
      </c>
      <c r="D14" s="77" t="s">
        <v>87</v>
      </c>
      <c r="E14" s="6" t="s">
        <v>50</v>
      </c>
    </row>
    <row r="15" spans="1:5" ht="12.75">
      <c r="A15" s="6" t="s">
        <v>89</v>
      </c>
      <c r="B15" s="24">
        <f>B3*B9+B4*B10+B5*B11</f>
        <v>2520000</v>
      </c>
      <c r="C15" s="24"/>
      <c r="D15" s="24">
        <f>D3*B9+D4*B10+D5*B11</f>
        <v>1340000</v>
      </c>
      <c r="E15" s="24"/>
    </row>
    <row r="16" spans="1:5" ht="12.75">
      <c r="A16" s="6" t="s">
        <v>0</v>
      </c>
      <c r="B16" s="24"/>
      <c r="C16" s="78">
        <f>C3*C9+C4*C10+C5*C11</f>
        <v>325000</v>
      </c>
      <c r="D16" s="24"/>
      <c r="E16" s="24"/>
    </row>
    <row r="17" spans="1:5" ht="12.75">
      <c r="A17" s="6" t="s">
        <v>90</v>
      </c>
      <c r="B17" s="24"/>
      <c r="C17" s="24"/>
      <c r="D17" s="78">
        <f>D3*D9+D4*D10+D5*D11</f>
        <v>545000</v>
      </c>
      <c r="E17" s="24"/>
    </row>
    <row r="19" spans="1:2" ht="12.75">
      <c r="A19" s="65" t="s">
        <v>92</v>
      </c>
      <c r="B19" s="65"/>
    </row>
    <row r="20" spans="1:5" ht="12.75">
      <c r="A20" s="6"/>
      <c r="B20" s="6" t="s">
        <v>86</v>
      </c>
      <c r="C20" s="6" t="s">
        <v>9</v>
      </c>
      <c r="D20" s="6" t="s">
        <v>87</v>
      </c>
      <c r="E20" s="6" t="s">
        <v>50</v>
      </c>
    </row>
    <row r="21" spans="1:6" ht="15" customHeight="1">
      <c r="A21" s="6" t="s">
        <v>81</v>
      </c>
      <c r="B21" s="24">
        <f>B3*B9+B3*C9+B3*D9</f>
        <v>1200000</v>
      </c>
      <c r="C21" s="24"/>
      <c r="D21" s="78">
        <f>D3*(B9+C9+D9)</f>
        <v>900000</v>
      </c>
      <c r="E21" s="24"/>
      <c r="F21" s="80" t="s">
        <v>159</v>
      </c>
    </row>
    <row r="22" spans="1:6" ht="12" customHeight="1">
      <c r="A22" s="6" t="s">
        <v>82</v>
      </c>
      <c r="B22" s="24"/>
      <c r="C22" s="78">
        <f>C4*(B10+C10+D10)</f>
        <v>920000</v>
      </c>
      <c r="D22" s="24"/>
      <c r="E22" s="24"/>
      <c r="F22" s="79" t="s">
        <v>158</v>
      </c>
    </row>
    <row r="23" spans="1:5" ht="12.75">
      <c r="A23" s="6" t="s">
        <v>83</v>
      </c>
      <c r="B23" s="78">
        <f>B5*(B11+C11+D11)</f>
        <v>480000</v>
      </c>
      <c r="C23" s="24"/>
      <c r="D23" s="24"/>
      <c r="E23" s="24"/>
    </row>
    <row r="25" spans="1:4" ht="12.75">
      <c r="A25" s="62" t="s">
        <v>93</v>
      </c>
      <c r="B25" s="62"/>
      <c r="C25" s="63"/>
      <c r="D25" s="59"/>
    </row>
    <row r="26" spans="1:4" ht="12.75">
      <c r="A26" s="61" t="s">
        <v>147</v>
      </c>
      <c r="B26" s="81" t="s">
        <v>101</v>
      </c>
      <c r="C26" s="81" t="s">
        <v>0</v>
      </c>
      <c r="D26" s="81" t="s">
        <v>90</v>
      </c>
    </row>
    <row r="27" spans="1:4" ht="12.75">
      <c r="A27" s="81" t="s">
        <v>81</v>
      </c>
      <c r="B27" s="82">
        <f>(B3+C3+D3)*B9*E3</f>
        <v>360000</v>
      </c>
      <c r="C27" s="82"/>
      <c r="D27" s="83"/>
    </row>
    <row r="28" spans="1:4" ht="12.75">
      <c r="A28" s="81" t="s">
        <v>82</v>
      </c>
      <c r="B28" s="82"/>
      <c r="C28" s="84">
        <f>(B4+C4+D4)*C10*E4</f>
        <v>213750</v>
      </c>
      <c r="D28" s="82"/>
    </row>
    <row r="29" spans="1:4" ht="12.75">
      <c r="A29" s="81" t="s">
        <v>83</v>
      </c>
      <c r="B29" s="82"/>
      <c r="C29" s="82"/>
      <c r="D29" s="84">
        <f>(B5+C5+D5)*D11*E5</f>
        <v>191100</v>
      </c>
    </row>
  </sheetData>
  <sheetProtection/>
  <mergeCells count="5">
    <mergeCell ref="A25:C25"/>
    <mergeCell ref="A1:C1"/>
    <mergeCell ref="A7:B7"/>
    <mergeCell ref="A13:B13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1" sqref="A11"/>
    </sheetView>
  </sheetViews>
  <sheetFormatPr defaultColWidth="9.125" defaultRowHeight="12.75"/>
  <cols>
    <col min="1" max="5" width="9.125" style="11" customWidth="1"/>
    <col min="6" max="6" width="10.00390625" style="11" bestFit="1" customWidth="1"/>
    <col min="7" max="16384" width="9.125" style="11" customWidth="1"/>
  </cols>
  <sheetData>
    <row r="1" spans="1:10" ht="12.75">
      <c r="A1" s="68" t="s">
        <v>142</v>
      </c>
      <c r="B1" s="69"/>
      <c r="C1" s="69"/>
      <c r="D1" s="69"/>
      <c r="E1" s="69"/>
      <c r="G1" s="68" t="s">
        <v>94</v>
      </c>
      <c r="H1" s="69"/>
      <c r="I1" s="69"/>
      <c r="J1" s="69"/>
    </row>
    <row r="2" spans="1:10" ht="12.75">
      <c r="A2" s="12"/>
      <c r="B2" s="12" t="s">
        <v>59</v>
      </c>
      <c r="C2" s="12" t="s">
        <v>60</v>
      </c>
      <c r="D2" s="12" t="s">
        <v>61</v>
      </c>
      <c r="E2" s="12" t="s">
        <v>13</v>
      </c>
      <c r="G2" s="12"/>
      <c r="H2" s="12" t="s">
        <v>3</v>
      </c>
      <c r="I2" s="12" t="s">
        <v>4</v>
      </c>
      <c r="J2" s="12" t="s">
        <v>5</v>
      </c>
    </row>
    <row r="3" spans="1:10" ht="12.75">
      <c r="A3" s="12" t="s">
        <v>3</v>
      </c>
      <c r="B3" s="12">
        <v>1500</v>
      </c>
      <c r="C3" s="12">
        <v>500</v>
      </c>
      <c r="D3" s="22">
        <v>0.45</v>
      </c>
      <c r="E3" s="22">
        <v>0.06</v>
      </c>
      <c r="G3" s="12" t="s">
        <v>62</v>
      </c>
      <c r="H3" s="12">
        <v>500</v>
      </c>
      <c r="I3" s="12">
        <v>3000</v>
      </c>
      <c r="J3" s="12">
        <v>7000</v>
      </c>
    </row>
    <row r="4" spans="1:10" ht="12.75">
      <c r="A4" s="12" t="s">
        <v>4</v>
      </c>
      <c r="B4" s="12">
        <v>2000</v>
      </c>
      <c r="C4" s="12">
        <v>800</v>
      </c>
      <c r="D4" s="22">
        <v>0.4</v>
      </c>
      <c r="E4" s="22">
        <v>0.06</v>
      </c>
      <c r="G4" s="12" t="s">
        <v>63</v>
      </c>
      <c r="H4" s="12">
        <v>1000</v>
      </c>
      <c r="I4" s="12">
        <v>2500</v>
      </c>
      <c r="J4" s="12">
        <v>5000</v>
      </c>
    </row>
    <row r="5" spans="1:10" ht="12.75">
      <c r="A5" s="12" t="s">
        <v>5</v>
      </c>
      <c r="B5" s="12">
        <v>1000</v>
      </c>
      <c r="C5" s="12">
        <v>400</v>
      </c>
      <c r="D5" s="22">
        <v>0.5</v>
      </c>
      <c r="E5" s="22">
        <v>0.13</v>
      </c>
      <c r="G5" s="12" t="s">
        <v>64</v>
      </c>
      <c r="H5" s="12">
        <v>2000</v>
      </c>
      <c r="I5" s="12">
        <v>2800</v>
      </c>
      <c r="J5" s="12">
        <v>6000</v>
      </c>
    </row>
    <row r="6" spans="7:10" ht="12.75">
      <c r="G6" s="12" t="s">
        <v>65</v>
      </c>
      <c r="H6" s="12">
        <v>1500</v>
      </c>
      <c r="I6" s="12">
        <v>1500</v>
      </c>
      <c r="J6" s="12">
        <v>8000</v>
      </c>
    </row>
    <row r="9" spans="1:9" ht="12.75">
      <c r="A9" s="68" t="s">
        <v>66</v>
      </c>
      <c r="B9" s="69"/>
      <c r="C9" s="69"/>
      <c r="F9" s="68" t="s">
        <v>67</v>
      </c>
      <c r="G9" s="69"/>
      <c r="H9" s="69"/>
      <c r="I9" s="69"/>
    </row>
    <row r="10" spans="1:9" ht="12.75">
      <c r="A10" s="12" t="s">
        <v>3</v>
      </c>
      <c r="B10" s="12" t="s">
        <v>4</v>
      </c>
      <c r="C10" s="12" t="s">
        <v>5</v>
      </c>
      <c r="F10" s="12" t="s">
        <v>62</v>
      </c>
      <c r="G10" s="12" t="s">
        <v>63</v>
      </c>
      <c r="H10" s="12" t="s">
        <v>64</v>
      </c>
      <c r="I10" s="12" t="s">
        <v>65</v>
      </c>
    </row>
    <row r="11" spans="1:9" ht="12.75">
      <c r="A11" s="12"/>
      <c r="B11" s="12"/>
      <c r="C11" s="12"/>
      <c r="F11" s="12">
        <f>(B3+C3)*H3*D3+(B4+C4)*I3*D4+(B5+C5)*J3*D5</f>
        <v>8710000</v>
      </c>
      <c r="G11" s="12"/>
      <c r="H11" s="12"/>
      <c r="I11" s="12"/>
    </row>
    <row r="13" spans="1:3" ht="29.25" customHeight="1">
      <c r="A13" s="66" t="s">
        <v>143</v>
      </c>
      <c r="B13" s="67"/>
      <c r="C13" s="67"/>
    </row>
    <row r="14" spans="1:3" ht="12.75">
      <c r="A14" s="12"/>
      <c r="B14" s="12" t="s">
        <v>95</v>
      </c>
      <c r="C14" s="12" t="s">
        <v>18</v>
      </c>
    </row>
    <row r="15" spans="1:3" ht="12.75">
      <c r="A15" s="12" t="s">
        <v>62</v>
      </c>
      <c r="B15" s="12"/>
      <c r="C15" s="12"/>
    </row>
    <row r="16" spans="1:3" ht="12.75">
      <c r="A16" s="12" t="s">
        <v>63</v>
      </c>
      <c r="B16" s="12"/>
      <c r="C16" s="12"/>
    </row>
    <row r="17" spans="1:3" ht="12.75">
      <c r="A17" s="12" t="s">
        <v>64</v>
      </c>
      <c r="B17" s="12"/>
      <c r="C17" s="12"/>
    </row>
    <row r="18" spans="1:3" ht="12.75">
      <c r="A18" s="12" t="s">
        <v>65</v>
      </c>
      <c r="B18" s="12"/>
      <c r="C18" s="12"/>
    </row>
  </sheetData>
  <sheetProtection/>
  <mergeCells count="5">
    <mergeCell ref="A13:C13"/>
    <mergeCell ref="A1:E1"/>
    <mergeCell ref="G1:J1"/>
    <mergeCell ref="A9:C9"/>
    <mergeCell ref="F9:I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8.875" style="27" bestFit="1" customWidth="1"/>
    <col min="2" max="2" width="19.50390625" style="27" bestFit="1" customWidth="1"/>
    <col min="3" max="3" width="18.625" style="27" bestFit="1" customWidth="1"/>
    <col min="4" max="4" width="17.50390625" style="27" bestFit="1" customWidth="1"/>
    <col min="5" max="5" width="14.125" style="27" bestFit="1" customWidth="1"/>
    <col min="6" max="6" width="21.50390625" style="27" bestFit="1" customWidth="1"/>
    <col min="7" max="7" width="11.875" style="27" bestFit="1" customWidth="1"/>
    <col min="8" max="16384" width="9.125" style="27" customWidth="1"/>
  </cols>
  <sheetData>
    <row r="1" spans="1:2" ht="12.75">
      <c r="A1" s="70" t="s">
        <v>140</v>
      </c>
      <c r="B1" s="70"/>
    </row>
    <row r="2" spans="1:2" ht="12.75">
      <c r="A2" s="19"/>
      <c r="B2" s="20" t="s">
        <v>138</v>
      </c>
    </row>
    <row r="3" spans="1:2" ht="12.75">
      <c r="A3" s="19" t="s">
        <v>111</v>
      </c>
      <c r="B3" s="16">
        <v>1250</v>
      </c>
    </row>
    <row r="4" spans="1:2" ht="12.75">
      <c r="A4" s="19" t="s">
        <v>112</v>
      </c>
      <c r="B4" s="16">
        <v>860</v>
      </c>
    </row>
    <row r="6" spans="1:5" ht="12.75">
      <c r="A6" s="70" t="s">
        <v>139</v>
      </c>
      <c r="B6" s="70"/>
      <c r="C6" s="70"/>
      <c r="D6" s="70"/>
      <c r="E6" s="70"/>
    </row>
    <row r="7" spans="1:10" ht="12.75">
      <c r="A7" s="21"/>
      <c r="B7" s="20" t="s">
        <v>97</v>
      </c>
      <c r="C7" s="20" t="s">
        <v>109</v>
      </c>
      <c r="D7" s="20" t="s">
        <v>99</v>
      </c>
      <c r="E7" s="20" t="s">
        <v>110</v>
      </c>
      <c r="F7" s="29"/>
      <c r="H7" s="30"/>
      <c r="I7" s="30"/>
      <c r="J7" s="30"/>
    </row>
    <row r="8" spans="1:6" ht="12.75">
      <c r="A8" s="15" t="s">
        <v>111</v>
      </c>
      <c r="B8" s="16">
        <v>1500</v>
      </c>
      <c r="C8" s="16">
        <v>600</v>
      </c>
      <c r="D8" s="17">
        <v>0.45</v>
      </c>
      <c r="E8" s="17">
        <v>0.06</v>
      </c>
      <c r="F8" s="28"/>
    </row>
    <row r="9" spans="1:6" ht="12.75">
      <c r="A9" s="15" t="s">
        <v>112</v>
      </c>
      <c r="B9" s="16">
        <v>2500</v>
      </c>
      <c r="C9" s="16">
        <v>1000</v>
      </c>
      <c r="D9" s="17">
        <v>0.4</v>
      </c>
      <c r="E9" s="17">
        <v>0.13</v>
      </c>
      <c r="F9" s="28"/>
    </row>
    <row r="12" spans="1:4" ht="12.75">
      <c r="A12" s="70" t="s">
        <v>141</v>
      </c>
      <c r="B12" s="70"/>
      <c r="C12" s="70"/>
      <c r="D12" s="70"/>
    </row>
    <row r="13" spans="1:5" ht="12.75">
      <c r="A13" s="19"/>
      <c r="B13" s="20" t="s">
        <v>113</v>
      </c>
      <c r="C13" s="20" t="s">
        <v>114</v>
      </c>
      <c r="D13" s="20" t="s">
        <v>115</v>
      </c>
      <c r="E13" s="29"/>
    </row>
    <row r="14" spans="1:4" ht="12.75">
      <c r="A14" s="19" t="s">
        <v>111</v>
      </c>
      <c r="B14" s="15"/>
      <c r="C14" s="15"/>
      <c r="D14" s="15"/>
    </row>
    <row r="15" spans="1:4" ht="12.75">
      <c r="A15" s="19" t="s">
        <v>112</v>
      </c>
      <c r="B15" s="15"/>
      <c r="C15" s="15"/>
      <c r="D15" s="15"/>
    </row>
    <row r="16" spans="1:4" ht="12.75">
      <c r="A16" s="19" t="s">
        <v>117</v>
      </c>
      <c r="B16" s="15"/>
      <c r="C16" s="15"/>
      <c r="D16" s="15"/>
    </row>
    <row r="18" spans="1:2" ht="12.75">
      <c r="A18" s="71" t="s">
        <v>116</v>
      </c>
      <c r="B18" s="68"/>
    </row>
    <row r="19" spans="1:2" ht="12.75">
      <c r="A19" s="19" t="s">
        <v>111</v>
      </c>
      <c r="B19" s="15"/>
    </row>
    <row r="20" spans="1:2" ht="12.75">
      <c r="A20" s="19" t="s">
        <v>112</v>
      </c>
      <c r="B20" s="15"/>
    </row>
  </sheetData>
  <sheetProtection/>
  <mergeCells count="4">
    <mergeCell ref="A1:B1"/>
    <mergeCell ref="A6:E6"/>
    <mergeCell ref="A12:D12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0.50390625" defaultRowHeight="12.75"/>
  <cols>
    <col min="1" max="16384" width="10.50390625" style="31" customWidth="1"/>
  </cols>
  <sheetData>
    <row r="1" ht="12.75">
      <c r="A1" s="32" t="s">
        <v>96</v>
      </c>
    </row>
    <row r="2" spans="1:7" ht="26.25" customHeight="1">
      <c r="A2" s="33"/>
      <c r="B2" s="34" t="s">
        <v>97</v>
      </c>
      <c r="C2" s="34" t="s">
        <v>9</v>
      </c>
      <c r="D2" s="34" t="s">
        <v>98</v>
      </c>
      <c r="E2" s="34" t="s">
        <v>99</v>
      </c>
      <c r="G2" s="32" t="s">
        <v>100</v>
      </c>
    </row>
    <row r="3" spans="1:8" ht="12.75">
      <c r="A3" s="35" t="s">
        <v>3</v>
      </c>
      <c r="B3" s="35">
        <v>2000</v>
      </c>
      <c r="C3" s="35">
        <v>1000</v>
      </c>
      <c r="D3" s="35">
        <v>1500</v>
      </c>
      <c r="E3" s="36">
        <v>0.4</v>
      </c>
      <c r="G3" s="35" t="s">
        <v>101</v>
      </c>
      <c r="H3" s="35">
        <v>550</v>
      </c>
    </row>
    <row r="4" spans="1:8" ht="12.75">
      <c r="A4" s="35" t="s">
        <v>4</v>
      </c>
      <c r="B4" s="35">
        <v>5000</v>
      </c>
      <c r="C4" s="35">
        <v>2000</v>
      </c>
      <c r="D4" s="35">
        <v>2500</v>
      </c>
      <c r="E4" s="36">
        <v>0.45</v>
      </c>
      <c r="G4" s="35" t="s">
        <v>0</v>
      </c>
      <c r="H4" s="35">
        <v>220</v>
      </c>
    </row>
    <row r="5" spans="1:8" ht="12.75">
      <c r="A5" s="35" t="s">
        <v>5</v>
      </c>
      <c r="B5" s="35">
        <v>3000</v>
      </c>
      <c r="C5" s="35">
        <v>2500</v>
      </c>
      <c r="D5" s="35">
        <v>1000</v>
      </c>
      <c r="E5" s="36">
        <v>0.42</v>
      </c>
      <c r="G5" s="35" t="s">
        <v>102</v>
      </c>
      <c r="H5" s="35">
        <v>450</v>
      </c>
    </row>
    <row r="6" spans="7:8" ht="12.75">
      <c r="G6" s="35" t="s">
        <v>103</v>
      </c>
      <c r="H6" s="35" t="s">
        <v>104</v>
      </c>
    </row>
    <row r="7" ht="12.75">
      <c r="A7" s="32" t="s">
        <v>105</v>
      </c>
    </row>
    <row r="8" spans="1:4" ht="12.75">
      <c r="A8" s="35"/>
      <c r="B8" s="35" t="s">
        <v>101</v>
      </c>
      <c r="C8" s="35" t="s">
        <v>0</v>
      </c>
      <c r="D8" s="35" t="s">
        <v>102</v>
      </c>
    </row>
    <row r="9" spans="1:4" ht="12.75">
      <c r="A9" s="35" t="s">
        <v>3</v>
      </c>
      <c r="B9" s="35">
        <v>600</v>
      </c>
      <c r="C9" s="35">
        <v>400</v>
      </c>
      <c r="D9" s="35">
        <v>300</v>
      </c>
    </row>
    <row r="10" spans="1:4" ht="12.75">
      <c r="A10" s="35" t="s">
        <v>4</v>
      </c>
      <c r="B10" s="35">
        <v>1200</v>
      </c>
      <c r="C10" s="35">
        <v>1000</v>
      </c>
      <c r="D10" s="35">
        <v>800</v>
      </c>
    </row>
    <row r="11" spans="1:4" ht="12.75">
      <c r="A11" s="35" t="s">
        <v>5</v>
      </c>
      <c r="B11" s="35">
        <v>400</v>
      </c>
      <c r="C11" s="35">
        <v>500</v>
      </c>
      <c r="D11" s="35">
        <v>600</v>
      </c>
    </row>
    <row r="16" ht="12.75">
      <c r="A16" s="32" t="s">
        <v>106</v>
      </c>
    </row>
    <row r="17" spans="1:4" ht="24.75" customHeight="1">
      <c r="A17" s="35"/>
      <c r="B17" s="34" t="s">
        <v>97</v>
      </c>
      <c r="C17" s="34" t="s">
        <v>9</v>
      </c>
      <c r="D17" s="34" t="s">
        <v>98</v>
      </c>
    </row>
    <row r="18" spans="1:4" ht="12.75">
      <c r="A18" s="35" t="s">
        <v>101</v>
      </c>
      <c r="B18" s="35"/>
      <c r="C18" s="35"/>
      <c r="D18" s="35"/>
    </row>
    <row r="19" spans="1:4" ht="12.75">
      <c r="A19" s="35" t="s">
        <v>0</v>
      </c>
      <c r="B19" s="35"/>
      <c r="C19" s="35"/>
      <c r="D19" s="35"/>
    </row>
    <row r="20" spans="1:4" ht="12.75">
      <c r="A20" s="35" t="s">
        <v>102</v>
      </c>
      <c r="B20" s="35"/>
      <c r="C20" s="35"/>
      <c r="D20" s="35"/>
    </row>
    <row r="22" ht="12.75">
      <c r="A22" s="32" t="s">
        <v>107</v>
      </c>
    </row>
    <row r="23" spans="1:4" ht="26.25">
      <c r="A23" s="33"/>
      <c r="B23" s="34" t="s">
        <v>97</v>
      </c>
      <c r="C23" s="34" t="s">
        <v>9</v>
      </c>
      <c r="D23" s="34" t="s">
        <v>98</v>
      </c>
    </row>
    <row r="24" spans="1:4" ht="12.75">
      <c r="A24" s="35" t="s">
        <v>3</v>
      </c>
      <c r="B24" s="35"/>
      <c r="C24" s="35"/>
      <c r="D24" s="35"/>
    </row>
    <row r="25" spans="1:4" ht="12.75">
      <c r="A25" s="35" t="s">
        <v>4</v>
      </c>
      <c r="B25" s="35"/>
      <c r="C25" s="35"/>
      <c r="D25" s="35"/>
    </row>
    <row r="26" spans="1:4" ht="12.75">
      <c r="A26" s="35" t="s">
        <v>5</v>
      </c>
      <c r="B26" s="35"/>
      <c r="C26" s="35"/>
      <c r="D26" s="35"/>
    </row>
    <row r="28" ht="12.75">
      <c r="A28" s="32" t="s">
        <v>108</v>
      </c>
    </row>
    <row r="29" spans="1:4" ht="12.75">
      <c r="A29" s="35"/>
      <c r="B29" s="35" t="s">
        <v>101</v>
      </c>
      <c r="C29" s="35" t="s">
        <v>0</v>
      </c>
      <c r="D29" s="35" t="s">
        <v>102</v>
      </c>
    </row>
    <row r="30" spans="1:4" ht="12.75">
      <c r="A30" s="35" t="s">
        <v>3</v>
      </c>
      <c r="B30" s="35"/>
      <c r="C30" s="35"/>
      <c r="D30" s="35"/>
    </row>
    <row r="31" spans="1:4" ht="12.75">
      <c r="A31" s="35" t="s">
        <v>4</v>
      </c>
      <c r="B31" s="35"/>
      <c r="C31" s="35"/>
      <c r="D31" s="35"/>
    </row>
    <row r="32" spans="1:4" ht="12.75">
      <c r="A32" s="35" t="s">
        <v>5</v>
      </c>
      <c r="B32" s="35"/>
      <c r="C32" s="35"/>
      <c r="D32" s="3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28" sqref="D28"/>
    </sheetView>
  </sheetViews>
  <sheetFormatPr defaultColWidth="9.125" defaultRowHeight="12.75"/>
  <cols>
    <col min="1" max="1" width="9.125" style="11" customWidth="1"/>
    <col min="2" max="2" width="12.00390625" style="11" customWidth="1"/>
    <col min="3" max="4" width="8.50390625" style="11" customWidth="1"/>
    <col min="5" max="5" width="11.125" style="11" customWidth="1"/>
    <col min="6" max="6" width="9.125" style="11" customWidth="1"/>
    <col min="7" max="7" width="11.125" style="11" customWidth="1"/>
    <col min="8" max="8" width="11.00390625" style="11" customWidth="1"/>
    <col min="9" max="9" width="9.125" style="11" customWidth="1"/>
    <col min="10" max="10" width="10.50390625" style="11" customWidth="1"/>
    <col min="11" max="16384" width="9.125" style="11" customWidth="1"/>
  </cols>
  <sheetData>
    <row r="1" ht="12.75">
      <c r="A1" s="37" t="s">
        <v>118</v>
      </c>
    </row>
    <row r="2" spans="1:7" s="38" customFormat="1" ht="26.25">
      <c r="A2" s="39"/>
      <c r="B2" s="39" t="s">
        <v>97</v>
      </c>
      <c r="C2" s="39" t="s">
        <v>9</v>
      </c>
      <c r="D2" s="39" t="s">
        <v>119</v>
      </c>
      <c r="E2" s="39" t="s">
        <v>120</v>
      </c>
      <c r="F2" s="39" t="s">
        <v>121</v>
      </c>
      <c r="G2" s="39" t="s">
        <v>122</v>
      </c>
    </row>
    <row r="3" spans="1:7" ht="12.75">
      <c r="A3" s="12" t="s">
        <v>123</v>
      </c>
      <c r="B3" s="12">
        <v>10000</v>
      </c>
      <c r="C3" s="12">
        <v>3500</v>
      </c>
      <c r="D3" s="12">
        <v>1500</v>
      </c>
      <c r="E3" s="12">
        <v>400</v>
      </c>
      <c r="F3" s="22">
        <v>0.13</v>
      </c>
      <c r="G3" s="12">
        <v>2</v>
      </c>
    </row>
    <row r="4" spans="1:7" ht="12.75">
      <c r="A4" s="12" t="s">
        <v>124</v>
      </c>
      <c r="B4" s="12">
        <v>14000</v>
      </c>
      <c r="C4" s="12">
        <v>15000</v>
      </c>
      <c r="D4" s="12">
        <v>500</v>
      </c>
      <c r="E4" s="12">
        <v>600</v>
      </c>
      <c r="F4" s="22">
        <v>0.13</v>
      </c>
      <c r="G4" s="12">
        <v>3</v>
      </c>
    </row>
    <row r="5" spans="1:7" ht="12.75">
      <c r="A5" s="12" t="s">
        <v>125</v>
      </c>
      <c r="B5" s="12">
        <v>12000</v>
      </c>
      <c r="C5" s="12">
        <v>30000</v>
      </c>
      <c r="D5" s="12">
        <v>3000</v>
      </c>
      <c r="E5" s="12">
        <v>150</v>
      </c>
      <c r="F5" s="22">
        <v>0.18</v>
      </c>
      <c r="G5" s="12">
        <v>7</v>
      </c>
    </row>
    <row r="6" spans="1:7" ht="12.75">
      <c r="A6" s="12" t="s">
        <v>126</v>
      </c>
      <c r="B6" s="12">
        <v>15000</v>
      </c>
      <c r="C6" s="12">
        <v>20000</v>
      </c>
      <c r="D6" s="12">
        <v>1000</v>
      </c>
      <c r="E6" s="12">
        <v>600</v>
      </c>
      <c r="F6" s="22">
        <v>0.18</v>
      </c>
      <c r="G6" s="12">
        <v>1.5</v>
      </c>
    </row>
    <row r="8" spans="1:7" ht="12.75">
      <c r="A8" s="37" t="s">
        <v>127</v>
      </c>
      <c r="G8" s="37" t="s">
        <v>128</v>
      </c>
    </row>
    <row r="9" spans="1:8" ht="12.75">
      <c r="A9" s="12"/>
      <c r="B9" s="12" t="s">
        <v>2</v>
      </c>
      <c r="C9" s="12" t="s">
        <v>129</v>
      </c>
      <c r="D9" s="12" t="s">
        <v>0</v>
      </c>
      <c r="E9" s="12" t="s">
        <v>130</v>
      </c>
      <c r="G9" s="12" t="s">
        <v>2</v>
      </c>
      <c r="H9" s="12">
        <v>600</v>
      </c>
    </row>
    <row r="10" spans="1:8" ht="12.75">
      <c r="A10" s="12" t="s">
        <v>123</v>
      </c>
      <c r="B10" s="12">
        <v>300</v>
      </c>
      <c r="C10" s="12">
        <v>250</v>
      </c>
      <c r="D10" s="12">
        <v>700</v>
      </c>
      <c r="E10" s="12">
        <v>6000</v>
      </c>
      <c r="G10" s="12" t="s">
        <v>129</v>
      </c>
      <c r="H10" s="12">
        <v>350</v>
      </c>
    </row>
    <row r="11" spans="1:8" ht="12.75">
      <c r="A11" s="12" t="s">
        <v>124</v>
      </c>
      <c r="B11" s="12">
        <v>400</v>
      </c>
      <c r="C11" s="12">
        <v>200</v>
      </c>
      <c r="D11" s="12">
        <v>1000</v>
      </c>
      <c r="E11" s="12">
        <v>15000</v>
      </c>
      <c r="G11" s="12" t="s">
        <v>0</v>
      </c>
      <c r="H11" s="12">
        <v>220</v>
      </c>
    </row>
    <row r="12" spans="1:8" ht="12.75">
      <c r="A12" s="12" t="s">
        <v>125</v>
      </c>
      <c r="B12" s="12">
        <v>250</v>
      </c>
      <c r="C12" s="12">
        <v>150</v>
      </c>
      <c r="D12" s="12">
        <v>1200</v>
      </c>
      <c r="E12" s="12">
        <v>2500</v>
      </c>
      <c r="G12" s="12" t="s">
        <v>130</v>
      </c>
      <c r="H12" s="12">
        <v>0</v>
      </c>
    </row>
    <row r="13" spans="1:5" ht="12.75">
      <c r="A13" s="12" t="s">
        <v>126</v>
      </c>
      <c r="B13" s="12">
        <v>500</v>
      </c>
      <c r="C13" s="12">
        <v>350</v>
      </c>
      <c r="D13" s="12">
        <v>800</v>
      </c>
      <c r="E13" s="12">
        <v>7000</v>
      </c>
    </row>
    <row r="16" ht="12.75">
      <c r="A16" s="37" t="s">
        <v>131</v>
      </c>
    </row>
    <row r="17" spans="1:5" s="38" customFormat="1" ht="39">
      <c r="A17" s="39"/>
      <c r="B17" s="39" t="s">
        <v>133</v>
      </c>
      <c r="C17" s="39" t="s">
        <v>134</v>
      </c>
      <c r="D17" s="39" t="s">
        <v>114</v>
      </c>
      <c r="E17" s="39" t="s">
        <v>135</v>
      </c>
    </row>
    <row r="18" spans="1:5" ht="12.75">
      <c r="A18" s="12" t="s">
        <v>2</v>
      </c>
      <c r="B18" s="12"/>
      <c r="C18" s="12"/>
      <c r="D18" s="12"/>
      <c r="E18" s="12"/>
    </row>
    <row r="19" spans="1:5" ht="12.75">
      <c r="A19" s="12" t="s">
        <v>129</v>
      </c>
      <c r="B19" s="12"/>
      <c r="C19" s="12"/>
      <c r="D19" s="12"/>
      <c r="E19" s="12"/>
    </row>
    <row r="20" spans="1:5" ht="12.75">
      <c r="A20" s="12" t="s">
        <v>0</v>
      </c>
      <c r="B20" s="12"/>
      <c r="C20" s="12"/>
      <c r="D20" s="12"/>
      <c r="E20" s="12"/>
    </row>
    <row r="21" spans="1:5" ht="12.75">
      <c r="A21" s="12" t="s">
        <v>130</v>
      </c>
      <c r="B21" s="12"/>
      <c r="C21" s="12"/>
      <c r="D21" s="12"/>
      <c r="E21" s="12"/>
    </row>
    <row r="24" ht="12.75">
      <c r="A24" s="37" t="s">
        <v>132</v>
      </c>
    </row>
    <row r="25" spans="1:5" ht="39">
      <c r="A25" s="39"/>
      <c r="B25" s="39" t="s">
        <v>136</v>
      </c>
      <c r="C25" s="39" t="s">
        <v>119</v>
      </c>
      <c r="D25" s="39" t="s">
        <v>137</v>
      </c>
      <c r="E25" s="39" t="s">
        <v>114</v>
      </c>
    </row>
    <row r="26" spans="1:5" ht="12.75">
      <c r="A26" s="12" t="s">
        <v>123</v>
      </c>
      <c r="B26" s="12"/>
      <c r="C26" s="12"/>
      <c r="D26" s="12"/>
      <c r="E26" s="12"/>
    </row>
    <row r="27" spans="1:5" ht="12.75">
      <c r="A27" s="12" t="s">
        <v>124</v>
      </c>
      <c r="B27" s="12"/>
      <c r="C27" s="12"/>
      <c r="D27" s="12"/>
      <c r="E27" s="12"/>
    </row>
    <row r="28" spans="1:5" ht="12.75">
      <c r="A28" s="12" t="s">
        <v>125</v>
      </c>
      <c r="B28" s="12"/>
      <c r="C28" s="12"/>
      <c r="D28" s="12"/>
      <c r="E28" s="12"/>
    </row>
    <row r="29" spans="1:5" ht="12.75">
      <c r="A29" s="12" t="s">
        <v>126</v>
      </c>
      <c r="B29" s="12"/>
      <c r="C29" s="12"/>
      <c r="D29" s="12"/>
      <c r="E29" s="1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16" sqref="H16"/>
    </sheetView>
  </sheetViews>
  <sheetFormatPr defaultColWidth="9.125" defaultRowHeight="12.75"/>
  <cols>
    <col min="1" max="1" width="5.50390625" style="25" bestFit="1" customWidth="1"/>
    <col min="2" max="2" width="6.50390625" style="25" bestFit="1" customWidth="1"/>
    <col min="3" max="3" width="5.50390625" style="25" bestFit="1" customWidth="1"/>
    <col min="4" max="4" width="8.00390625" style="25" bestFit="1" customWidth="1"/>
    <col min="5" max="5" width="4.625" style="25" customWidth="1"/>
    <col min="6" max="6" width="6.50390625" style="25" bestFit="1" customWidth="1"/>
    <col min="7" max="7" width="9.375" style="25" bestFit="1" customWidth="1"/>
    <col min="8" max="8" width="9.125" style="25" bestFit="1" customWidth="1"/>
    <col min="9" max="9" width="4.00390625" style="25" customWidth="1"/>
    <col min="10" max="10" width="11.875" style="25" bestFit="1" customWidth="1"/>
    <col min="11" max="11" width="6.625" style="25" bestFit="1" customWidth="1"/>
    <col min="12" max="12" width="11.625" style="25" bestFit="1" customWidth="1"/>
    <col min="13" max="16384" width="9.125" style="25" customWidth="1"/>
  </cols>
  <sheetData>
    <row r="1" spans="1:12" ht="12.75">
      <c r="A1" s="65" t="s">
        <v>68</v>
      </c>
      <c r="B1" s="65"/>
      <c r="C1" s="65"/>
      <c r="D1" s="65"/>
      <c r="F1" s="65" t="s">
        <v>7</v>
      </c>
      <c r="G1" s="65"/>
      <c r="H1" s="65"/>
      <c r="J1" s="65" t="s">
        <v>10</v>
      </c>
      <c r="K1" s="65"/>
      <c r="L1" s="65"/>
    </row>
    <row r="2" spans="1:12" ht="12.75">
      <c r="A2" s="23"/>
      <c r="B2" s="23" t="s">
        <v>0</v>
      </c>
      <c r="C2" s="23" t="s">
        <v>1</v>
      </c>
      <c r="D2" s="23" t="s">
        <v>2</v>
      </c>
      <c r="F2" s="23"/>
      <c r="G2" s="23" t="s">
        <v>8</v>
      </c>
      <c r="H2" s="23" t="s">
        <v>9</v>
      </c>
      <c r="J2" s="23" t="s">
        <v>0</v>
      </c>
      <c r="K2" s="23" t="s">
        <v>1</v>
      </c>
      <c r="L2" s="23" t="s">
        <v>2</v>
      </c>
    </row>
    <row r="3" spans="1:12" ht="12.75">
      <c r="A3" s="23" t="s">
        <v>3</v>
      </c>
      <c r="B3" s="6">
        <v>100</v>
      </c>
      <c r="C3" s="6">
        <v>80</v>
      </c>
      <c r="D3" s="6">
        <v>90</v>
      </c>
      <c r="F3" s="23" t="s">
        <v>3</v>
      </c>
      <c r="G3" s="6">
        <v>1000</v>
      </c>
      <c r="H3" s="6">
        <v>500</v>
      </c>
      <c r="J3" s="6">
        <v>200</v>
      </c>
      <c r="K3" s="6">
        <v>350</v>
      </c>
      <c r="L3" s="6">
        <v>600</v>
      </c>
    </row>
    <row r="4" spans="1:8" ht="12.75">
      <c r="A4" s="23" t="s">
        <v>4</v>
      </c>
      <c r="B4" s="6">
        <v>1500</v>
      </c>
      <c r="C4" s="6">
        <v>2000</v>
      </c>
      <c r="D4" s="6">
        <v>1800</v>
      </c>
      <c r="F4" s="23" t="s">
        <v>4</v>
      </c>
      <c r="G4" s="6">
        <v>2000</v>
      </c>
      <c r="H4" s="6">
        <v>1200</v>
      </c>
    </row>
    <row r="5" spans="1:12" ht="12.75">
      <c r="A5" s="23" t="s">
        <v>5</v>
      </c>
      <c r="B5" s="6">
        <v>500</v>
      </c>
      <c r="C5" s="6">
        <v>600</v>
      </c>
      <c r="D5" s="6">
        <v>800</v>
      </c>
      <c r="F5" s="23" t="s">
        <v>5</v>
      </c>
      <c r="G5" s="6">
        <v>300</v>
      </c>
      <c r="H5" s="6">
        <v>100</v>
      </c>
      <c r="J5" s="65" t="s">
        <v>11</v>
      </c>
      <c r="K5" s="65"/>
      <c r="L5" s="65"/>
    </row>
    <row r="6" spans="1:12" ht="12.75">
      <c r="A6" s="23" t="s">
        <v>6</v>
      </c>
      <c r="B6" s="6">
        <v>1200</v>
      </c>
      <c r="C6" s="6">
        <v>800</v>
      </c>
      <c r="D6" s="6">
        <v>600</v>
      </c>
      <c r="F6" s="23" t="s">
        <v>6</v>
      </c>
      <c r="G6" s="6">
        <v>500</v>
      </c>
      <c r="H6" s="6">
        <v>1000</v>
      </c>
      <c r="J6" s="23" t="s">
        <v>12</v>
      </c>
      <c r="K6" s="23" t="s">
        <v>13</v>
      </c>
      <c r="L6" s="23" t="s">
        <v>14</v>
      </c>
    </row>
    <row r="7" spans="10:12" ht="12.75">
      <c r="J7" s="26">
        <v>0.45</v>
      </c>
      <c r="K7" s="26">
        <v>0.18</v>
      </c>
      <c r="L7" s="6">
        <v>0.5</v>
      </c>
    </row>
    <row r="10" spans="1:12" ht="12.75">
      <c r="A10" s="65" t="s">
        <v>69</v>
      </c>
      <c r="B10" s="65"/>
      <c r="C10" s="65"/>
      <c r="D10" s="65"/>
      <c r="E10" s="18"/>
      <c r="F10" s="65" t="s">
        <v>15</v>
      </c>
      <c r="G10" s="65"/>
      <c r="H10" s="65"/>
      <c r="I10" s="18"/>
      <c r="J10" s="65" t="s">
        <v>16</v>
      </c>
      <c r="K10" s="65"/>
      <c r="L10" s="65"/>
    </row>
    <row r="11" spans="1:12" ht="12.75">
      <c r="A11" s="23"/>
      <c r="B11" s="23" t="s">
        <v>0</v>
      </c>
      <c r="C11" s="23" t="s">
        <v>1</v>
      </c>
      <c r="D11" s="23" t="s">
        <v>2</v>
      </c>
      <c r="E11" s="18"/>
      <c r="F11" s="23" t="s">
        <v>0</v>
      </c>
      <c r="G11" s="23" t="s">
        <v>1</v>
      </c>
      <c r="H11" s="23" t="s">
        <v>2</v>
      </c>
      <c r="I11" s="18"/>
      <c r="J11" s="23" t="s">
        <v>8</v>
      </c>
      <c r="K11" s="72"/>
      <c r="L11" s="73"/>
    </row>
    <row r="12" spans="1:12" ht="12.75">
      <c r="A12" s="23" t="s">
        <v>3</v>
      </c>
      <c r="B12" s="6"/>
      <c r="C12" s="6"/>
      <c r="D12" s="6"/>
      <c r="F12" s="6"/>
      <c r="G12" s="6"/>
      <c r="H12" s="6"/>
      <c r="J12" s="23" t="s">
        <v>9</v>
      </c>
      <c r="K12" s="72"/>
      <c r="L12" s="73"/>
    </row>
    <row r="13" spans="1:12" ht="12.75">
      <c r="A13" s="23" t="s">
        <v>4</v>
      </c>
      <c r="B13" s="6"/>
      <c r="C13" s="6"/>
      <c r="D13" s="6"/>
      <c r="J13" s="23" t="s">
        <v>17</v>
      </c>
      <c r="K13" s="72"/>
      <c r="L13" s="73"/>
    </row>
    <row r="14" spans="1:12" ht="12.75">
      <c r="A14" s="23" t="s">
        <v>5</v>
      </c>
      <c r="B14" s="6"/>
      <c r="C14" s="6"/>
      <c r="D14" s="6"/>
      <c r="J14" s="23" t="s">
        <v>18</v>
      </c>
      <c r="K14" s="72"/>
      <c r="L14" s="73"/>
    </row>
    <row r="15" spans="1:12" ht="12.75">
      <c r="A15" s="23" t="s">
        <v>6</v>
      </c>
      <c r="B15" s="6"/>
      <c r="C15" s="6"/>
      <c r="D15" s="6"/>
      <c r="J15" s="23" t="s">
        <v>19</v>
      </c>
      <c r="K15" s="72"/>
      <c r="L15" s="73"/>
    </row>
  </sheetData>
  <sheetProtection/>
  <mergeCells count="12">
    <mergeCell ref="A1:D1"/>
    <mergeCell ref="F1:H1"/>
    <mergeCell ref="J1:L1"/>
    <mergeCell ref="A10:D10"/>
    <mergeCell ref="F10:H10"/>
    <mergeCell ref="J5:L5"/>
    <mergeCell ref="K15:L15"/>
    <mergeCell ref="K11:L11"/>
    <mergeCell ref="K12:L12"/>
    <mergeCell ref="K13:L13"/>
    <mergeCell ref="K14:L14"/>
    <mergeCell ref="J10:L10"/>
  </mergeCells>
  <printOptions gridLines="1" headings="1"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4" sqref="C14"/>
    </sheetView>
  </sheetViews>
  <sheetFormatPr defaultColWidth="9.125" defaultRowHeight="12.75"/>
  <cols>
    <col min="1" max="1" width="11.375" style="1" bestFit="1" customWidth="1"/>
    <col min="2" max="2" width="17.50390625" style="1" customWidth="1"/>
    <col min="3" max="3" width="11.50390625" style="1" bestFit="1" customWidth="1"/>
    <col min="4" max="4" width="11.50390625" style="1" customWidth="1"/>
    <col min="5" max="5" width="10.50390625" style="1" bestFit="1" customWidth="1"/>
    <col min="6" max="6" width="10.375" style="1" bestFit="1" customWidth="1"/>
    <col min="7" max="7" width="14.00390625" style="1" bestFit="1" customWidth="1"/>
    <col min="8" max="8" width="4.00390625" style="1" bestFit="1" customWidth="1"/>
    <col min="9" max="16384" width="9.125" style="1" customWidth="1"/>
  </cols>
  <sheetData>
    <row r="1" spans="1:8" ht="12.75">
      <c r="A1" s="74" t="s">
        <v>73</v>
      </c>
      <c r="B1" s="74"/>
      <c r="C1" s="74"/>
      <c r="E1" s="74" t="s">
        <v>74</v>
      </c>
      <c r="F1" s="74"/>
      <c r="G1" s="74"/>
      <c r="H1" s="74"/>
    </row>
    <row r="2" spans="1:8" ht="12.75">
      <c r="A2" s="2" t="s">
        <v>20</v>
      </c>
      <c r="B2" s="2" t="s">
        <v>24</v>
      </c>
      <c r="C2" s="2" t="s">
        <v>25</v>
      </c>
      <c r="E2" s="2" t="s">
        <v>26</v>
      </c>
      <c r="F2" s="2" t="s">
        <v>21</v>
      </c>
      <c r="G2" s="2" t="s">
        <v>22</v>
      </c>
      <c r="H2" s="2" t="s">
        <v>23</v>
      </c>
    </row>
    <row r="3" spans="1:8" ht="12.75">
      <c r="A3" s="2" t="s">
        <v>21</v>
      </c>
      <c r="B3" s="3">
        <v>2000</v>
      </c>
      <c r="C3" s="5">
        <v>0.1</v>
      </c>
      <c r="E3" s="2" t="s">
        <v>27</v>
      </c>
      <c r="F3" s="3">
        <v>100</v>
      </c>
      <c r="G3" s="3">
        <v>350</v>
      </c>
      <c r="H3" s="3">
        <v>500</v>
      </c>
    </row>
    <row r="4" spans="1:8" ht="12.75">
      <c r="A4" s="2" t="s">
        <v>22</v>
      </c>
      <c r="B4" s="3">
        <v>1500</v>
      </c>
      <c r="C4" s="5">
        <v>0.15</v>
      </c>
      <c r="E4" s="2" t="s">
        <v>28</v>
      </c>
      <c r="F4" s="3">
        <v>150</v>
      </c>
      <c r="G4" s="3">
        <v>300</v>
      </c>
      <c r="H4" s="3">
        <v>200</v>
      </c>
    </row>
    <row r="5" spans="1:8" ht="12.75">
      <c r="A5" s="2" t="s">
        <v>23</v>
      </c>
      <c r="B5" s="3">
        <v>1000</v>
      </c>
      <c r="C5" s="5">
        <v>0.12</v>
      </c>
      <c r="E5" s="2" t="s">
        <v>29</v>
      </c>
      <c r="F5" s="3">
        <v>80</v>
      </c>
      <c r="G5" s="3">
        <v>200</v>
      </c>
      <c r="H5" s="3">
        <v>500</v>
      </c>
    </row>
    <row r="6" spans="5:8" ht="12.75">
      <c r="E6" s="2" t="s">
        <v>30</v>
      </c>
      <c r="F6" s="3">
        <v>30</v>
      </c>
      <c r="G6" s="3">
        <v>180</v>
      </c>
      <c r="H6" s="3">
        <v>300</v>
      </c>
    </row>
    <row r="8" spans="1:6" ht="12.75">
      <c r="A8" s="74" t="s">
        <v>72</v>
      </c>
      <c r="B8" s="74"/>
      <c r="C8" s="74"/>
      <c r="D8" s="74"/>
      <c r="E8" s="74"/>
      <c r="F8" s="74"/>
    </row>
    <row r="9" spans="1:6" ht="12.75">
      <c r="A9" s="2" t="s">
        <v>31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33</v>
      </c>
    </row>
    <row r="10" spans="1:6" ht="12.75">
      <c r="A10" s="2" t="s">
        <v>21</v>
      </c>
      <c r="B10" s="2"/>
      <c r="C10" s="2"/>
      <c r="D10" s="2"/>
      <c r="E10" s="2"/>
      <c r="F10" s="2"/>
    </row>
    <row r="11" spans="1:6" ht="12.75">
      <c r="A11" s="2" t="s">
        <v>22</v>
      </c>
      <c r="B11" s="3"/>
      <c r="C11" s="3"/>
      <c r="D11" s="3"/>
      <c r="E11" s="3"/>
      <c r="F11" s="3"/>
    </row>
    <row r="12" spans="1:6" ht="12.75">
      <c r="A12" s="2" t="s">
        <v>23</v>
      </c>
      <c r="B12" s="3"/>
      <c r="C12" s="3"/>
      <c r="D12" s="3"/>
      <c r="E12" s="3"/>
      <c r="F12" s="3"/>
    </row>
    <row r="13" spans="1:6" ht="12.75">
      <c r="A13" s="2" t="s">
        <v>32</v>
      </c>
      <c r="B13" s="3"/>
      <c r="C13" s="3"/>
      <c r="D13" s="3"/>
      <c r="E13" s="3"/>
      <c r="F13" s="3"/>
    </row>
    <row r="15" spans="1:7" ht="12.75">
      <c r="A15" s="74" t="s">
        <v>71</v>
      </c>
      <c r="B15" s="74"/>
      <c r="E15" s="74" t="s">
        <v>70</v>
      </c>
      <c r="F15" s="74"/>
      <c r="G15" s="74"/>
    </row>
    <row r="16" spans="1:7" ht="12.75">
      <c r="A16" s="2" t="s">
        <v>26</v>
      </c>
      <c r="B16" s="2" t="s">
        <v>34</v>
      </c>
      <c r="E16" s="2" t="s">
        <v>26</v>
      </c>
      <c r="F16" s="2" t="s">
        <v>36</v>
      </c>
      <c r="G16" s="2" t="s">
        <v>35</v>
      </c>
    </row>
    <row r="17" spans="1:7" ht="12.75">
      <c r="A17" s="2" t="s">
        <v>27</v>
      </c>
      <c r="B17" s="6"/>
      <c r="E17" s="2" t="s">
        <v>27</v>
      </c>
      <c r="F17" s="3">
        <v>80000</v>
      </c>
      <c r="G17" s="3"/>
    </row>
    <row r="18" spans="1:7" ht="12.75">
      <c r="A18" s="2" t="s">
        <v>28</v>
      </c>
      <c r="B18" s="6"/>
      <c r="E18" s="2" t="s">
        <v>28</v>
      </c>
      <c r="F18" s="3">
        <v>70000</v>
      </c>
      <c r="G18" s="3"/>
    </row>
    <row r="19" spans="1:7" ht="12.75">
      <c r="A19" s="2" t="s">
        <v>29</v>
      </c>
      <c r="B19" s="6"/>
      <c r="E19" s="2" t="s">
        <v>29</v>
      </c>
      <c r="F19" s="3">
        <v>40000</v>
      </c>
      <c r="G19" s="3"/>
    </row>
    <row r="20" spans="1:7" ht="12.75">
      <c r="A20" s="2" t="s">
        <v>30</v>
      </c>
      <c r="B20" s="6"/>
      <c r="E20" s="2" t="s">
        <v>30</v>
      </c>
      <c r="F20" s="3">
        <v>30000</v>
      </c>
      <c r="G20" s="3"/>
    </row>
  </sheetData>
  <sheetProtection/>
  <mergeCells count="5">
    <mergeCell ref="A1:C1"/>
    <mergeCell ref="A8:F8"/>
    <mergeCell ref="A15:B15"/>
    <mergeCell ref="E15:G15"/>
    <mergeCell ref="E1:H1"/>
  </mergeCells>
  <printOptions gridLines="1" headings="1"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125" defaultRowHeight="12.75"/>
  <cols>
    <col min="1" max="1" width="17.00390625" style="1" bestFit="1" customWidth="1"/>
    <col min="2" max="3" width="9.375" style="1" bestFit="1" customWidth="1"/>
    <col min="4" max="4" width="10.125" style="1" bestFit="1" customWidth="1"/>
    <col min="5" max="5" width="7.375" style="1" bestFit="1" customWidth="1"/>
    <col min="6" max="6" width="7.625" style="1" bestFit="1" customWidth="1"/>
    <col min="7" max="16384" width="9.125" style="1" customWidth="1"/>
  </cols>
  <sheetData>
    <row r="1" spans="1:5" ht="12.75">
      <c r="A1" s="76" t="s">
        <v>57</v>
      </c>
      <c r="B1" s="76"/>
      <c r="C1" s="76"/>
      <c r="D1" s="76"/>
      <c r="E1" s="76"/>
    </row>
    <row r="2" spans="1:5" ht="12.75">
      <c r="A2" s="2"/>
      <c r="B2" s="2" t="s">
        <v>40</v>
      </c>
      <c r="C2" s="2" t="s">
        <v>41</v>
      </c>
      <c r="D2" s="2" t="s">
        <v>42</v>
      </c>
      <c r="E2" s="2" t="s">
        <v>43</v>
      </c>
    </row>
    <row r="3" spans="1:5" ht="12.75">
      <c r="A3" s="2" t="s">
        <v>37</v>
      </c>
      <c r="B3" s="3">
        <v>100</v>
      </c>
      <c r="C3" s="3">
        <v>70</v>
      </c>
      <c r="D3" s="3">
        <v>30</v>
      </c>
      <c r="E3" s="3">
        <v>20</v>
      </c>
    </row>
    <row r="4" spans="1:5" ht="12.75">
      <c r="A4" s="2" t="s">
        <v>38</v>
      </c>
      <c r="B4" s="3">
        <v>150</v>
      </c>
      <c r="C4" s="3">
        <v>120</v>
      </c>
      <c r="D4" s="3">
        <v>45</v>
      </c>
      <c r="E4" s="3">
        <v>30</v>
      </c>
    </row>
    <row r="5" spans="1:5" ht="12.75">
      <c r="A5" s="2" t="s">
        <v>39</v>
      </c>
      <c r="B5" s="3">
        <v>250</v>
      </c>
      <c r="C5" s="3">
        <v>200</v>
      </c>
      <c r="D5" s="3">
        <v>55</v>
      </c>
      <c r="E5" s="3">
        <v>40</v>
      </c>
    </row>
    <row r="7" spans="1:4" ht="12.75">
      <c r="A7" s="76" t="s">
        <v>44</v>
      </c>
      <c r="B7" s="76"/>
      <c r="C7" s="76"/>
      <c r="D7" s="76"/>
    </row>
    <row r="8" spans="1:4" ht="12.75">
      <c r="A8" s="2"/>
      <c r="B8" s="2" t="s">
        <v>45</v>
      </c>
      <c r="C8" s="2" t="s">
        <v>46</v>
      </c>
      <c r="D8" s="2" t="s">
        <v>48</v>
      </c>
    </row>
    <row r="9" spans="1:4" ht="12.75">
      <c r="A9" s="2" t="s">
        <v>47</v>
      </c>
      <c r="B9" s="3">
        <v>950</v>
      </c>
      <c r="C9" s="3">
        <v>1300</v>
      </c>
      <c r="D9" s="3">
        <v>1800</v>
      </c>
    </row>
    <row r="10" spans="1:4" ht="12.75">
      <c r="A10" s="2" t="s">
        <v>58</v>
      </c>
      <c r="B10" s="3">
        <v>800</v>
      </c>
      <c r="C10" s="3">
        <v>550</v>
      </c>
      <c r="D10" s="3">
        <v>1000</v>
      </c>
    </row>
    <row r="11" spans="1:4" ht="12.75">
      <c r="A11" s="2" t="s">
        <v>54</v>
      </c>
      <c r="B11" s="3">
        <v>5</v>
      </c>
      <c r="C11" s="3">
        <v>7</v>
      </c>
      <c r="D11" s="3">
        <v>4</v>
      </c>
    </row>
    <row r="12" spans="1:4" ht="12.75">
      <c r="A12" s="2" t="s">
        <v>55</v>
      </c>
      <c r="B12" s="3">
        <v>7</v>
      </c>
      <c r="C12" s="3">
        <v>9</v>
      </c>
      <c r="D12" s="3">
        <v>6</v>
      </c>
    </row>
    <row r="13" spans="1:4" ht="12.75">
      <c r="A13" s="2" t="s">
        <v>56</v>
      </c>
      <c r="B13" s="3">
        <v>10</v>
      </c>
      <c r="C13" s="3"/>
      <c r="D13" s="3">
        <v>9</v>
      </c>
    </row>
    <row r="15" spans="1:6" ht="12.75">
      <c r="A15" s="74" t="s">
        <v>49</v>
      </c>
      <c r="B15" s="74"/>
      <c r="C15" s="74"/>
      <c r="D15" s="74"/>
      <c r="E15" s="74"/>
      <c r="F15" s="74"/>
    </row>
    <row r="16" spans="1:6" ht="12.75">
      <c r="A16" s="2"/>
      <c r="B16" s="2" t="s">
        <v>40</v>
      </c>
      <c r="C16" s="2" t="s">
        <v>41</v>
      </c>
      <c r="D16" s="2" t="s">
        <v>42</v>
      </c>
      <c r="E16" s="2" t="s">
        <v>43</v>
      </c>
      <c r="F16" s="2" t="s">
        <v>50</v>
      </c>
    </row>
    <row r="17" spans="1:6" ht="12.75">
      <c r="A17" s="2" t="s">
        <v>37</v>
      </c>
      <c r="B17" s="4"/>
      <c r="C17" s="4"/>
      <c r="D17" s="4"/>
      <c r="E17" s="4"/>
      <c r="F17" s="4"/>
    </row>
    <row r="18" spans="1:6" ht="12.75">
      <c r="A18" s="2" t="s">
        <v>38</v>
      </c>
      <c r="B18" s="4"/>
      <c r="C18" s="4"/>
      <c r="D18" s="4"/>
      <c r="E18" s="4"/>
      <c r="F18" s="4"/>
    </row>
    <row r="19" spans="1:6" ht="12.75">
      <c r="A19" s="2" t="s">
        <v>39</v>
      </c>
      <c r="B19" s="4"/>
      <c r="C19" s="4"/>
      <c r="D19" s="4"/>
      <c r="E19" s="4"/>
      <c r="F19" s="4"/>
    </row>
    <row r="20" spans="1:6" ht="12.75">
      <c r="A20" s="2" t="s">
        <v>50</v>
      </c>
      <c r="B20" s="4"/>
      <c r="C20" s="4"/>
      <c r="D20" s="4"/>
      <c r="E20" s="4"/>
      <c r="F20" s="4"/>
    </row>
    <row r="22" spans="1:2" ht="12.75">
      <c r="A22" s="74" t="s">
        <v>51</v>
      </c>
      <c r="B22" s="74"/>
    </row>
    <row r="23" spans="1:6" ht="12.75">
      <c r="A23" s="2" t="s">
        <v>52</v>
      </c>
      <c r="B23" s="4"/>
      <c r="D23" s="75" t="s">
        <v>53</v>
      </c>
      <c r="E23" s="75"/>
      <c r="F23" s="3"/>
    </row>
    <row r="24" spans="1:2" ht="12.75">
      <c r="A24" s="2" t="s">
        <v>9</v>
      </c>
      <c r="B24" s="4"/>
    </row>
  </sheetData>
  <sheetProtection/>
  <mergeCells count="5">
    <mergeCell ref="D23:E23"/>
    <mergeCell ref="A1:E1"/>
    <mergeCell ref="A7:D7"/>
    <mergeCell ref="A15:F15"/>
    <mergeCell ref="A22:B22"/>
  </mergeCells>
  <printOptions gridLines="1" headings="1"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Tassos D. Moschos</dc:creator>
  <cp:keywords/>
  <dc:description/>
  <cp:lastModifiedBy>v.mennis</cp:lastModifiedBy>
  <cp:lastPrinted>1999-09-06T16:25:18Z</cp:lastPrinted>
  <dcterms:created xsi:type="dcterms:W3CDTF">1998-06-09T04:48:34Z</dcterms:created>
  <dcterms:modified xsi:type="dcterms:W3CDTF">2020-11-16T08:54:28Z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1258788083</vt:i4>
  </property>
  <property fmtid="{D5CDD505-2E9C-101B-9397-08002B2CF9AE}" pid="3" name="_EmailSubject">
    <vt:lpwstr>pascal</vt:lpwstr>
  </property>
  <property fmtid="{D5CDD505-2E9C-101B-9397-08002B2CF9AE}" pid="4" name="_AuthorEmail">
    <vt:lpwstr>tmos@aegean.gr</vt:lpwstr>
  </property>
  <property fmtid="{D5CDD505-2E9C-101B-9397-08002B2CF9AE}" pid="5" name="_AuthorEmailDisplayName">
    <vt:lpwstr>Moschos Tassos</vt:lpwstr>
  </property>
  <property fmtid="{D5CDD505-2E9C-101B-9397-08002B2CF9AE}" pid="6" name="_ReviewingToolsShownOnce">
    <vt:lpwstr/>
  </property>
</Properties>
</file>